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PROJEKTY SERVER\2401 Oprava střešního plášťe DK v KM\PDF EXPEDICE_5_3_2024\ROZPOČET\CELKOVÝ ROZPOČET\"/>
    </mc:Choice>
  </mc:AlternateContent>
  <bookViews>
    <workbookView xWindow="0" yWindow="0" windowWidth="2370" windowHeight="0" activeTab="2"/>
  </bookViews>
  <sheets>
    <sheet name="I.+II. etapa" sheetId="3" r:id="rId1"/>
    <sheet name="I.etapa" sheetId="4" r:id="rId2"/>
    <sheet name="II. etapa" sheetId="5" r:id="rId3"/>
  </sheets>
  <definedNames>
    <definedName name="_xlnm._FilterDatabase" localSheetId="0" hidden="1">'I.+II. etapa'!$B$5:$Q$81</definedName>
    <definedName name="_xlnm._FilterDatabase" localSheetId="1" hidden="1">I.etapa!$B$5:$H$63</definedName>
    <definedName name="_xlnm._FilterDatabase" localSheetId="2" hidden="1">'II. etapa'!$A$5:$H$73</definedName>
    <definedName name="_xlnm.Print_Titles" localSheetId="0">'I.+II. etapa'!$1:$5</definedName>
    <definedName name="_xlnm.Print_Titles" localSheetId="1">I.etapa!$1:$5</definedName>
    <definedName name="_xlnm.Print_Titles" localSheetId="2">'II. etapa'!$1:$5</definedName>
    <definedName name="_xlnm.Print_Area" localSheetId="0">'I.+II. etapa'!$A$1:$H$85,'I.+II. etapa'!$J$1:$Q$85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2" i="5" l="1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3" i="5"/>
  <c r="G52" i="5"/>
  <c r="G49" i="5"/>
  <c r="G46" i="5"/>
  <c r="G45" i="5"/>
  <c r="G44" i="5"/>
  <c r="G43" i="5"/>
  <c r="G42" i="5"/>
  <c r="G41" i="5"/>
  <c r="G40" i="5"/>
  <c r="G39" i="5"/>
  <c r="G38" i="5"/>
  <c r="G35" i="5"/>
  <c r="G30" i="5"/>
  <c r="G29" i="5"/>
  <c r="G28" i="5"/>
  <c r="G27" i="5"/>
  <c r="G26" i="5"/>
  <c r="G25" i="5"/>
  <c r="G24" i="5"/>
  <c r="G23" i="5"/>
  <c r="G21" i="5"/>
  <c r="G20" i="5"/>
  <c r="G19" i="5"/>
  <c r="G18" i="5"/>
  <c r="G17" i="5"/>
  <c r="G16" i="5"/>
  <c r="G15" i="5"/>
  <c r="G12" i="5"/>
  <c r="G11" i="5"/>
  <c r="G10" i="5"/>
  <c r="G9" i="5"/>
  <c r="G8" i="5"/>
  <c r="G7" i="5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3" i="4"/>
  <c r="G40" i="4"/>
  <c r="G37" i="4"/>
  <c r="G36" i="4"/>
  <c r="G35" i="4"/>
  <c r="G34" i="4"/>
  <c r="G33" i="4"/>
  <c r="G32" i="4"/>
  <c r="G31" i="4"/>
  <c r="G30" i="4"/>
  <c r="G29" i="4"/>
  <c r="G28" i="4"/>
  <c r="G27" i="4"/>
  <c r="G24" i="4"/>
  <c r="G21" i="4"/>
  <c r="G20" i="4"/>
  <c r="G19" i="4"/>
  <c r="G18" i="4"/>
  <c r="G17" i="4"/>
  <c r="G16" i="4"/>
  <c r="G15" i="4"/>
  <c r="G12" i="4"/>
  <c r="G11" i="4"/>
  <c r="G10" i="4"/>
  <c r="G9" i="4"/>
  <c r="G8" i="4"/>
  <c r="G7" i="4"/>
  <c r="G65" i="4" l="1"/>
  <c r="G66" i="4" s="1"/>
  <c r="G67" i="4" s="1"/>
  <c r="G75" i="5"/>
  <c r="G76" i="5" s="1"/>
  <c r="G77" i="5" s="1"/>
  <c r="P79" i="3" l="1"/>
  <c r="P76" i="3"/>
  <c r="P74" i="3"/>
  <c r="P73" i="3"/>
  <c r="P72" i="3"/>
  <c r="P71" i="3"/>
  <c r="P68" i="3"/>
  <c r="P66" i="3"/>
  <c r="P64" i="3"/>
  <c r="P61" i="3"/>
  <c r="P60" i="3"/>
  <c r="P54" i="3"/>
  <c r="P49" i="3"/>
  <c r="P48" i="3"/>
  <c r="P47" i="3"/>
  <c r="P46" i="3"/>
  <c r="P45" i="3"/>
  <c r="P42" i="3"/>
  <c r="P41" i="3"/>
  <c r="P28" i="3"/>
  <c r="P24" i="3"/>
  <c r="P22" i="3"/>
  <c r="P21" i="3"/>
  <c r="P20" i="3"/>
  <c r="P18" i="3"/>
  <c r="P17" i="3"/>
  <c r="P16" i="3"/>
  <c r="P12" i="3"/>
  <c r="P11" i="3"/>
  <c r="P10" i="3"/>
  <c r="P9" i="3"/>
  <c r="P8" i="3"/>
  <c r="P7" i="3"/>
  <c r="P78" i="3"/>
  <c r="P77" i="3"/>
  <c r="P75" i="3"/>
  <c r="P69" i="3"/>
  <c r="P62" i="3"/>
  <c r="P57" i="3"/>
  <c r="P50" i="3"/>
  <c r="P34" i="3"/>
  <c r="P31" i="3"/>
  <c r="P30" i="3"/>
  <c r="P29" i="3"/>
  <c r="P27" i="3"/>
  <c r="P26" i="3"/>
  <c r="P25" i="3"/>
  <c r="P15" i="3"/>
  <c r="G7" i="3"/>
  <c r="G8" i="3"/>
  <c r="G9" i="3"/>
  <c r="G10" i="3"/>
  <c r="G11" i="3"/>
  <c r="G12" i="3"/>
  <c r="G16" i="3"/>
  <c r="G17" i="3"/>
  <c r="G18" i="3"/>
  <c r="G19" i="3"/>
  <c r="G20" i="3"/>
  <c r="G21" i="3"/>
  <c r="G22" i="3"/>
  <c r="G37" i="3"/>
  <c r="G40" i="3"/>
  <c r="G42" i="3"/>
  <c r="G43" i="3"/>
  <c r="G44" i="3"/>
  <c r="G45" i="3"/>
  <c r="G46" i="3"/>
  <c r="G47" i="3"/>
  <c r="G48" i="3"/>
  <c r="G49" i="3"/>
  <c r="G50" i="3"/>
  <c r="G54" i="3"/>
  <c r="G57" i="3"/>
  <c r="G60" i="3"/>
  <c r="G61" i="3"/>
  <c r="G63" i="3"/>
  <c r="G64" i="3"/>
  <c r="G65" i="3"/>
  <c r="G66" i="3"/>
  <c r="G67" i="3"/>
  <c r="G68" i="3"/>
  <c r="G70" i="3"/>
  <c r="G71" i="3"/>
  <c r="G72" i="3"/>
  <c r="G73" i="3"/>
  <c r="G74" i="3"/>
  <c r="G76" i="3"/>
  <c r="G78" i="3"/>
  <c r="G79" i="3"/>
  <c r="G51" i="3" l="1"/>
  <c r="P51" i="3"/>
  <c r="P80" i="3" s="1"/>
  <c r="G80" i="3" l="1"/>
  <c r="G83" i="3" s="1"/>
  <c r="P83" i="3"/>
  <c r="P84" i="3" s="1"/>
  <c r="P85" i="3" s="1"/>
  <c r="G84" i="3" l="1"/>
  <c r="G85" i="3" s="1"/>
</calcChain>
</file>

<file path=xl/sharedStrings.xml><?xml version="1.0" encoding="utf-8"?>
<sst xmlns="http://schemas.openxmlformats.org/spreadsheetml/2006/main" count="478" uniqueCount="92">
  <si>
    <t>I. etapa</t>
  </si>
  <si>
    <t>Množství</t>
  </si>
  <si>
    <t>Označení dodávky</t>
  </si>
  <si>
    <t>J.cena</t>
  </si>
  <si>
    <t>Sleva</t>
  </si>
  <si>
    <t>Cena celkem</t>
  </si>
  <si>
    <t>DPH</t>
  </si>
  <si>
    <t>m2</t>
  </si>
  <si>
    <t>Separační vrstva - geotextílie 300 g/m2</t>
  </si>
  <si>
    <t>ks</t>
  </si>
  <si>
    <t>l</t>
  </si>
  <si>
    <t>m</t>
  </si>
  <si>
    <t>KLEMPÍŘSKÉ PRVKY</t>
  </si>
  <si>
    <t>PZ lem hranolku r.š.330mm</t>
  </si>
  <si>
    <t>OKAPY</t>
  </si>
  <si>
    <t>K12 - TiZn hák žlabu hranatého 333/550mm</t>
  </si>
  <si>
    <t>K12 - TiZn žlab hranatý 333 (125x85mm)</t>
  </si>
  <si>
    <t>K12 - TiZn čelo žlabu 333</t>
  </si>
  <si>
    <t>K13 - TiZn kotlík 333-100/100</t>
  </si>
  <si>
    <t>K13 - TiZn koleno 72° 100/100mm</t>
  </si>
  <si>
    <t>K13 - TiZn objímka svodu 100/100mm vč. šroubu a hmoždinky</t>
  </si>
  <si>
    <t>K13 - Tizn svod hranatý 100/100mm</t>
  </si>
  <si>
    <t>Spojovací materiál</t>
  </si>
  <si>
    <t>kpl</t>
  </si>
  <si>
    <t>....................</t>
  </si>
  <si>
    <t>SNĚHOVÉ ZÁBRANY</t>
  </si>
  <si>
    <t>ZÁMEČNICKÉ KONSTRUKCE</t>
  </si>
  <si>
    <t>TEPELNÁ IZOLACE</t>
  </si>
  <si>
    <t>Spádový klín EPS 100 - přespádování atiky</t>
  </si>
  <si>
    <t>bm</t>
  </si>
  <si>
    <t>OSTATNÍ MATERIÁL</t>
  </si>
  <si>
    <t>Stavební překližka 18x1250x2500 mm F/F</t>
  </si>
  <si>
    <t>Hranolek na okapní hranu 100x100 mm</t>
  </si>
  <si>
    <t>PU pěna nízkoexp.850ml</t>
  </si>
  <si>
    <t>Kotva teleskop</t>
  </si>
  <si>
    <t>Pronájem zdvihacího zařízení</t>
  </si>
  <si>
    <t>Odvoz a likvidace odpadu</t>
  </si>
  <si>
    <t>BOZP ochranné prostředky</t>
  </si>
  <si>
    <t>ZÁCHYTNÝ SYSTÉM</t>
  </si>
  <si>
    <t>HROMOSVOD</t>
  </si>
  <si>
    <t>Hromosvod materiál (pouze střecha)</t>
  </si>
  <si>
    <t>Revize hromosvodu - částečná</t>
  </si>
  <si>
    <t>PROVEDENÉ PRÁCE</t>
  </si>
  <si>
    <t>Demontáž hromosvodu</t>
  </si>
  <si>
    <t>Demontáž původní střešní krytiny</t>
  </si>
  <si>
    <t>Demontáž klempířských prvků</t>
  </si>
  <si>
    <t>Zhotovení prostupu stěnou</t>
  </si>
  <si>
    <t>Příprava a očištění povrchu</t>
  </si>
  <si>
    <t>Montáž tepelné izolace - přespádování atiky</t>
  </si>
  <si>
    <t>Montáž odvětrávacích komínků</t>
  </si>
  <si>
    <t>Montáž střešních vpustí včetně nástavců a prostupů</t>
  </si>
  <si>
    <t>Montáž okapního hranolku</t>
  </si>
  <si>
    <t>Montáž stavební překližky</t>
  </si>
  <si>
    <t>Aktivace spoje</t>
  </si>
  <si>
    <t>Pokládka geotextílie</t>
  </si>
  <si>
    <t>Montáž klempířských prvků</t>
  </si>
  <si>
    <t>m,ks</t>
  </si>
  <si>
    <t>Montáž klempířských prvků TiZn (okapy)</t>
  </si>
  <si>
    <t>Montáž kotvících bodů</t>
  </si>
  <si>
    <t>Montáž provozního žebříku</t>
  </si>
  <si>
    <t>Montáž hromosvodu</t>
  </si>
  <si>
    <t>Oplocení staveniště</t>
  </si>
  <si>
    <t>Přesuny hmot, zařízení staveniště</t>
  </si>
  <si>
    <t>CELKEM K ÚHRADĚ</t>
  </si>
  <si>
    <t>m.j.</t>
  </si>
  <si>
    <t>Kroměříž, Tovačovského 2828/22, Kulturní dům</t>
  </si>
  <si>
    <t>KRYTINA fólie TPO/FPO, bílá</t>
  </si>
  <si>
    <t>Fólie TPO/FPO  tl. 1,50mm, pro mechanické kotvení, bílá</t>
  </si>
  <si>
    <t>aktivátor spojů</t>
  </si>
  <si>
    <t>čistič pro TPO</t>
  </si>
  <si>
    <t>Pochůzná plocha - systém WALKWAY tl. 1,8mm</t>
  </si>
  <si>
    <t>pomocná lišta na svislé plochy r.š. 100mm z poplastovaného plechu (bílá)</t>
  </si>
  <si>
    <r>
      <rPr>
        <b/>
        <sz val="9"/>
        <color theme="1"/>
        <rFont val="Arial Narrow"/>
        <family val="2"/>
        <charset val="238"/>
      </rPr>
      <t xml:space="preserve">K04 </t>
    </r>
    <r>
      <rPr>
        <sz val="9"/>
        <color theme="1"/>
        <rFont val="Arial Narrow"/>
        <family val="2"/>
        <charset val="238"/>
      </rPr>
      <t>- vnitřní kout. Lišta r.š.100mm z poplastovaného plechu (bílá)</t>
    </r>
  </si>
  <si>
    <r>
      <rPr>
        <b/>
        <sz val="9"/>
        <color theme="1"/>
        <rFont val="Arial Narrow"/>
        <family val="2"/>
        <charset val="238"/>
      </rPr>
      <t xml:space="preserve">K03 - </t>
    </r>
    <r>
      <rPr>
        <sz val="9"/>
        <color theme="1"/>
        <rFont val="Arial Narrow"/>
        <family val="2"/>
        <charset val="238"/>
      </rPr>
      <t>vnější rohová lišta r.š.100mm z poplastovaného plechu (bílá)</t>
    </r>
  </si>
  <si>
    <r>
      <rPr>
        <b/>
        <sz val="9"/>
        <color theme="1"/>
        <rFont val="Arial Narrow"/>
        <family val="2"/>
        <charset val="238"/>
      </rPr>
      <t>K11</t>
    </r>
    <r>
      <rPr>
        <sz val="9"/>
        <color theme="1"/>
        <rFont val="Arial Narrow"/>
        <family val="2"/>
        <charset val="238"/>
      </rPr>
      <t xml:space="preserve"> - stěnová lišta r.š. 110mm z poplastovaného plechu (bílá)</t>
    </r>
  </si>
  <si>
    <r>
      <rPr>
        <b/>
        <sz val="9"/>
        <color theme="1"/>
        <rFont val="Arial Narrow"/>
        <family val="2"/>
        <charset val="238"/>
      </rPr>
      <t>K07</t>
    </r>
    <r>
      <rPr>
        <sz val="9"/>
        <color theme="1"/>
        <rFont val="Arial Narrow"/>
        <family val="2"/>
        <charset val="238"/>
      </rPr>
      <t xml:space="preserve"> - vrcholová/úžlabní lišta r.š.200mm z poplastovaného plechu (bílá)</t>
    </r>
  </si>
  <si>
    <r>
      <t>K15</t>
    </r>
    <r>
      <rPr>
        <sz val="9"/>
        <rFont val="Arial Narrow"/>
        <family val="2"/>
        <charset val="238"/>
      </rPr>
      <t xml:space="preserve"> - pevný kovový provozní žebřík s bezpečnostním košem, délka 6,2m</t>
    </r>
  </si>
  <si>
    <r>
      <rPr>
        <b/>
        <sz val="9"/>
        <rFont val="Arial Narrow"/>
        <family val="2"/>
        <charset val="238"/>
      </rPr>
      <t>K01</t>
    </r>
    <r>
      <rPr>
        <sz val="9"/>
        <rFont val="Arial Narrow"/>
        <family val="2"/>
        <charset val="238"/>
      </rPr>
      <t xml:space="preserve"> - Střešní vtok pr. 110mm s izolační přírubou, směr odtoku svislý vč. záchytného koše</t>
    </r>
  </si>
  <si>
    <r>
      <rPr>
        <b/>
        <sz val="9"/>
        <rFont val="Arial Narrow"/>
        <family val="2"/>
        <charset val="238"/>
      </rPr>
      <t xml:space="preserve">K08 - </t>
    </r>
    <r>
      <rPr>
        <sz val="9"/>
        <rFont val="Arial Narrow"/>
        <family val="2"/>
        <charset val="238"/>
      </rPr>
      <t>Odvětrávací komínek s integrovanou manžetou - sanační</t>
    </r>
  </si>
  <si>
    <r>
      <rPr>
        <b/>
        <sz val="9"/>
        <rFont val="Arial Narrow"/>
        <family val="2"/>
        <charset val="238"/>
      </rPr>
      <t xml:space="preserve">K09 - </t>
    </r>
    <r>
      <rPr>
        <sz val="9"/>
        <rFont val="Arial Narrow"/>
        <family val="2"/>
        <charset val="238"/>
      </rPr>
      <t>Pojistný přepad pr. 100mm, délka min. 300mm</t>
    </r>
  </si>
  <si>
    <t>Kotva teleskop pro kotvení</t>
  </si>
  <si>
    <t>Klempířský tmel PU</t>
  </si>
  <si>
    <t>Kotvení klempířských prvků do betonu</t>
  </si>
  <si>
    <r>
      <rPr>
        <b/>
        <sz val="9"/>
        <rFont val="Arial Narrow"/>
        <family val="2"/>
        <charset val="238"/>
      </rPr>
      <t>K02</t>
    </r>
    <r>
      <rPr>
        <sz val="9"/>
        <rFont val="Arial Narrow"/>
        <family val="2"/>
        <charset val="238"/>
      </rPr>
      <t xml:space="preserve"> - Kotvící bod - systémový nerezový kotvící bod, nerezový kotevní plech se základnou 200x200mm, sloupek pr. 16mm se záchytným okem</t>
    </r>
  </si>
  <si>
    <t>II. etapa</t>
  </si>
  <si>
    <t>Celkem bez DPH</t>
  </si>
  <si>
    <r>
      <rPr>
        <b/>
        <sz val="9"/>
        <color theme="1"/>
        <rFont val="Arial Narrow"/>
        <family val="2"/>
        <charset val="238"/>
      </rPr>
      <t>K05</t>
    </r>
    <r>
      <rPr>
        <sz val="9"/>
        <color theme="1"/>
        <rFont val="Arial Narrow"/>
        <family val="2"/>
        <charset val="238"/>
      </rPr>
      <t xml:space="preserve"> - závětrná lišta r.š.400mm z poplastovaného plechu (bílá)</t>
    </r>
  </si>
  <si>
    <r>
      <rPr>
        <b/>
        <sz val="9"/>
        <color theme="1"/>
        <rFont val="Arial Narrow"/>
        <family val="2"/>
        <charset val="238"/>
      </rPr>
      <t>K06</t>
    </r>
    <r>
      <rPr>
        <sz val="9"/>
        <color theme="1"/>
        <rFont val="Arial Narrow"/>
        <family val="2"/>
        <charset val="238"/>
      </rPr>
      <t xml:space="preserve"> - okapnice r.š.250mm z poplastovaného plechu (bílá)</t>
    </r>
  </si>
  <si>
    <t>Srovnání stávající tepelné izolace (odhad 25% plochy)</t>
  </si>
  <si>
    <t>Pokládka krytiny</t>
  </si>
  <si>
    <t xml:space="preserve">Pokládka krytiny </t>
  </si>
  <si>
    <t>Fólie TPO/FPO  tl. 1,50mm detailová, vlnovec, kužel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</si>
</sst>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MAPEPLAN TPO - &quot;0&quot; m2&quot;"/>
    <numFmt numFmtId="165" formatCode="#,##0.000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b/>
      <sz val="12"/>
      <color rgb="FF000080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8"/>
      <color theme="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9"/>
      <name val="Arial Narrow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10" xfId="0" applyFont="1" applyBorder="1"/>
    <xf numFmtId="0" fontId="4" fillId="0" borderId="11" xfId="0" applyFont="1" applyBorder="1"/>
    <xf numFmtId="0" fontId="1" fillId="0" borderId="11" xfId="0" applyFont="1" applyBorder="1"/>
    <xf numFmtId="0" fontId="1" fillId="0" borderId="12" xfId="0" applyFont="1" applyBorder="1"/>
    <xf numFmtId="0" fontId="3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4" xfId="0" applyFont="1" applyBorder="1"/>
    <xf numFmtId="0" fontId="5" fillId="0" borderId="14" xfId="0" applyFont="1" applyBorder="1" applyAlignment="1">
      <alignment horizontal="center" vertical="top"/>
    </xf>
    <xf numFmtId="4" fontId="1" fillId="2" borderId="14" xfId="0" applyNumberFormat="1" applyFont="1" applyFill="1" applyBorder="1" applyAlignment="1">
      <alignment horizontal="right" vertical="top"/>
    </xf>
    <xf numFmtId="4" fontId="1" fillId="0" borderId="14" xfId="0" applyNumberFormat="1" applyFont="1" applyBorder="1" applyAlignment="1">
      <alignment vertical="top"/>
    </xf>
    <xf numFmtId="0" fontId="1" fillId="0" borderId="17" xfId="0" applyFont="1" applyBorder="1"/>
    <xf numFmtId="0" fontId="1" fillId="0" borderId="18" xfId="0" applyFont="1" applyBorder="1"/>
    <xf numFmtId="0" fontId="1" fillId="0" borderId="3" xfId="0" applyFont="1" applyBorder="1"/>
    <xf numFmtId="0" fontId="1" fillId="0" borderId="19" xfId="0" applyFont="1" applyBorder="1"/>
    <xf numFmtId="0" fontId="1" fillId="0" borderId="4" xfId="0" applyFont="1" applyBorder="1"/>
    <xf numFmtId="0" fontId="1" fillId="0" borderId="20" xfId="0" applyFont="1" applyBorder="1"/>
    <xf numFmtId="4" fontId="1" fillId="0" borderId="21" xfId="0" applyNumberFormat="1" applyFont="1" applyBorder="1" applyAlignment="1">
      <alignment vertical="top"/>
    </xf>
    <xf numFmtId="0" fontId="1" fillId="0" borderId="7" xfId="0" applyFont="1" applyBorder="1"/>
    <xf numFmtId="0" fontId="9" fillId="0" borderId="22" xfId="0" applyFont="1" applyBorder="1" applyAlignment="1">
      <alignment horizontal="left" vertical="top"/>
    </xf>
    <xf numFmtId="0" fontId="1" fillId="0" borderId="22" xfId="0" applyFont="1" applyBorder="1"/>
    <xf numFmtId="0" fontId="2" fillId="0" borderId="2" xfId="0" applyFont="1" applyBorder="1" applyAlignment="1">
      <alignment horizontal="left" vertical="top"/>
    </xf>
    <xf numFmtId="0" fontId="1" fillId="0" borderId="13" xfId="0" applyFont="1" applyBorder="1"/>
    <xf numFmtId="9" fontId="4" fillId="0" borderId="13" xfId="0" applyNumberFormat="1" applyFont="1" applyBorder="1" applyAlignment="1">
      <alignment horizontal="center"/>
    </xf>
    <xf numFmtId="0" fontId="1" fillId="0" borderId="16" xfId="0" applyFont="1" applyBorder="1"/>
    <xf numFmtId="0" fontId="1" fillId="0" borderId="14" xfId="0" applyFont="1" applyBorder="1" applyAlignment="1">
      <alignment horizontal="center" vertical="top" wrapText="1"/>
    </xf>
    <xf numFmtId="3" fontId="1" fillId="0" borderId="14" xfId="0" applyNumberFormat="1" applyFont="1" applyBorder="1" applyAlignment="1">
      <alignment horizontal="center" vertical="top"/>
    </xf>
    <xf numFmtId="10" fontId="1" fillId="0" borderId="14" xfId="0" applyNumberFormat="1" applyFont="1" applyBorder="1" applyAlignment="1">
      <alignment horizontal="center" vertical="top"/>
    </xf>
    <xf numFmtId="0" fontId="1" fillId="0" borderId="1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9" fontId="1" fillId="0" borderId="13" xfId="0" applyNumberFormat="1" applyFont="1" applyBorder="1" applyAlignment="1">
      <alignment horizontal="center"/>
    </xf>
    <xf numFmtId="0" fontId="1" fillId="0" borderId="0" xfId="0" applyFont="1"/>
    <xf numFmtId="4" fontId="1" fillId="0" borderId="0" xfId="0" applyNumberFormat="1" applyFont="1" applyAlignment="1">
      <alignment vertical="top"/>
    </xf>
    <xf numFmtId="0" fontId="11" fillId="0" borderId="14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3" fontId="6" fillId="0" borderId="14" xfId="0" applyNumberFormat="1" applyFont="1" applyBorder="1" applyAlignment="1">
      <alignment horizontal="center" vertical="top"/>
    </xf>
    <xf numFmtId="0" fontId="7" fillId="0" borderId="14" xfId="0" applyFont="1" applyBorder="1" applyAlignment="1">
      <alignment horizontal="center" vertical="top"/>
    </xf>
    <xf numFmtId="0" fontId="6" fillId="0" borderId="14" xfId="0" applyFont="1" applyBorder="1"/>
    <xf numFmtId="4" fontId="6" fillId="0" borderId="14" xfId="0" applyNumberFormat="1" applyFont="1" applyBorder="1" applyAlignment="1">
      <alignment vertical="top"/>
    </xf>
    <xf numFmtId="9" fontId="6" fillId="0" borderId="13" xfId="0" applyNumberFormat="1" applyFont="1" applyBorder="1" applyAlignment="1">
      <alignment horizont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0" fontId="8" fillId="0" borderId="0" xfId="0" applyFont="1"/>
    <xf numFmtId="9" fontId="1" fillId="2" borderId="0" xfId="0" applyNumberFormat="1" applyFont="1" applyFill="1"/>
    <xf numFmtId="4" fontId="1" fillId="0" borderId="22" xfId="0" applyNumberFormat="1" applyFont="1" applyBorder="1" applyAlignment="1">
      <alignment vertical="top"/>
    </xf>
    <xf numFmtId="4" fontId="1" fillId="0" borderId="8" xfId="0" applyNumberFormat="1" applyFont="1" applyBorder="1" applyAlignment="1">
      <alignment vertical="top"/>
    </xf>
    <xf numFmtId="0" fontId="0" fillId="0" borderId="4" xfId="0" applyBorder="1"/>
    <xf numFmtId="0" fontId="0" fillId="0" borderId="21" xfId="0" applyBorder="1"/>
    <xf numFmtId="0" fontId="0" fillId="0" borderId="8" xfId="0" applyBorder="1"/>
    <xf numFmtId="0" fontId="1" fillId="0" borderId="23" xfId="0" applyFont="1" applyBorder="1"/>
    <xf numFmtId="0" fontId="3" fillId="0" borderId="24" xfId="0" applyFont="1" applyBorder="1" applyAlignment="1">
      <alignment vertical="top" wrapText="1"/>
    </xf>
    <xf numFmtId="0" fontId="1" fillId="0" borderId="24" xfId="0" applyFont="1" applyBorder="1" applyAlignment="1">
      <alignment horizontal="center" vertical="top" wrapText="1"/>
    </xf>
    <xf numFmtId="0" fontId="1" fillId="0" borderId="24" xfId="0" applyFont="1" applyBorder="1" applyAlignment="1">
      <alignment vertical="top" wrapText="1"/>
    </xf>
    <xf numFmtId="0" fontId="1" fillId="0" borderId="25" xfId="0" applyFont="1" applyBorder="1" applyAlignment="1">
      <alignment vertical="top" wrapText="1"/>
    </xf>
    <xf numFmtId="4" fontId="1" fillId="0" borderId="15" xfId="0" applyNumberFormat="1" applyFont="1" applyBorder="1" applyAlignment="1">
      <alignment vertical="top"/>
    </xf>
    <xf numFmtId="0" fontId="3" fillId="0" borderId="13" xfId="0" applyFont="1" applyBorder="1" applyAlignment="1">
      <alignment vertical="center" textRotation="255"/>
    </xf>
    <xf numFmtId="0" fontId="1" fillId="0" borderId="14" xfId="0" applyFont="1" applyBorder="1" applyAlignment="1">
      <alignment wrapText="1"/>
    </xf>
    <xf numFmtId="4" fontId="6" fillId="0" borderId="15" xfId="0" applyNumberFormat="1" applyFont="1" applyBorder="1" applyAlignment="1">
      <alignment vertical="top"/>
    </xf>
    <xf numFmtId="0" fontId="0" fillId="0" borderId="25" xfId="0" applyBorder="1"/>
    <xf numFmtId="0" fontId="0" fillId="0" borderId="15" xfId="0" applyBorder="1"/>
    <xf numFmtId="0" fontId="12" fillId="0" borderId="15" xfId="0" applyFont="1" applyBorder="1"/>
    <xf numFmtId="0" fontId="0" fillId="0" borderId="18" xfId="0" applyBorder="1"/>
    <xf numFmtId="0" fontId="1" fillId="0" borderId="1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11" xfId="0" applyFont="1" applyBorder="1" applyAlignment="1">
      <alignment horizontal="left" vertical="top"/>
    </xf>
    <xf numFmtId="0" fontId="5" fillId="0" borderId="11" xfId="0" applyFont="1" applyBorder="1" applyAlignment="1">
      <alignment vertical="top"/>
    </xf>
    <xf numFmtId="0" fontId="5" fillId="0" borderId="11" xfId="0" applyFont="1" applyBorder="1" applyAlignment="1">
      <alignment horizontal="left" vertical="top"/>
    </xf>
    <xf numFmtId="0" fontId="5" fillId="0" borderId="12" xfId="0" applyFont="1" applyBorder="1" applyAlignment="1">
      <alignment vertical="top"/>
    </xf>
    <xf numFmtId="0" fontId="0" fillId="0" borderId="5" xfId="0" applyBorder="1"/>
    <xf numFmtId="0" fontId="0" fillId="0" borderId="12" xfId="0" applyBorder="1"/>
    <xf numFmtId="0" fontId="9" fillId="0" borderId="9" xfId="0" applyFont="1" applyBorder="1" applyAlignment="1">
      <alignment vertical="top" wrapText="1"/>
    </xf>
    <xf numFmtId="0" fontId="0" fillId="0" borderId="9" xfId="0" applyBorder="1"/>
    <xf numFmtId="164" fontId="10" fillId="0" borderId="11" xfId="0" applyNumberFormat="1" applyFont="1" applyBorder="1" applyAlignment="1">
      <alignment vertical="top" wrapText="1"/>
    </xf>
    <xf numFmtId="165" fontId="1" fillId="0" borderId="14" xfId="0" applyNumberFormat="1" applyFont="1" applyBorder="1" applyAlignment="1">
      <alignment horizontal="center" vertical="top"/>
    </xf>
    <xf numFmtId="4" fontId="1" fillId="0" borderId="14" xfId="0" applyNumberFormat="1" applyFont="1" applyBorder="1" applyAlignment="1">
      <alignment horizontal="center" vertical="top"/>
    </xf>
    <xf numFmtId="0" fontId="3" fillId="0" borderId="0" xfId="0" applyFont="1" applyAlignment="1">
      <alignment horizontal="left" vertical="top"/>
    </xf>
    <xf numFmtId="4" fontId="1" fillId="0" borderId="2" xfId="0" applyNumberFormat="1" applyFont="1" applyBorder="1"/>
    <xf numFmtId="164" fontId="2" fillId="0" borderId="0" xfId="0" applyNumberFormat="1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0" fillId="0" borderId="14" xfId="0" applyBorder="1"/>
    <xf numFmtId="0" fontId="0" fillId="0" borderId="13" xfId="0" applyBorder="1"/>
    <xf numFmtId="4" fontId="3" fillId="0" borderId="0" xfId="0" applyNumberFormat="1" applyFont="1" applyAlignment="1">
      <alignment vertical="top"/>
    </xf>
    <xf numFmtId="0" fontId="5" fillId="0" borderId="2" xfId="0" applyFont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5"/>
  <sheetViews>
    <sheetView zoomScaleNormal="100" workbookViewId="0">
      <pane ySplit="5" topLeftCell="A42" activePane="bottomLeft" state="frozen"/>
      <selection pane="bottomLeft" activeCell="U56" sqref="U56"/>
    </sheetView>
  </sheetViews>
  <sheetFormatPr defaultRowHeight="15" x14ac:dyDescent="0.25"/>
  <cols>
    <col min="1" max="1" width="2.42578125" customWidth="1"/>
    <col min="2" max="2" width="43.140625" customWidth="1"/>
    <col min="5" max="5" width="9.7109375" customWidth="1"/>
    <col min="6" max="6" width="8" customWidth="1"/>
    <col min="7" max="7" width="9.42578125" customWidth="1"/>
    <col min="8" max="8" width="2.42578125" customWidth="1"/>
    <col min="9" max="9" width="3.28515625" customWidth="1"/>
    <col min="10" max="10" width="2.42578125" customWidth="1"/>
    <col min="11" max="11" width="43.140625" customWidth="1"/>
    <col min="14" max="14" width="9.7109375" customWidth="1"/>
    <col min="15" max="15" width="8" customWidth="1"/>
    <col min="16" max="16" width="9.42578125" customWidth="1"/>
    <col min="17" max="17" width="2.42578125" customWidth="1"/>
  </cols>
  <sheetData>
    <row r="1" spans="1:17" ht="15.75" x14ac:dyDescent="0.25">
      <c r="A1" s="1"/>
      <c r="B1" s="26" t="s">
        <v>65</v>
      </c>
      <c r="C1" s="2"/>
      <c r="D1" s="2"/>
      <c r="E1" s="82"/>
      <c r="F1" s="2"/>
      <c r="G1" s="2"/>
      <c r="H1" s="3"/>
      <c r="J1" s="1"/>
      <c r="K1" s="26" t="s">
        <v>65</v>
      </c>
      <c r="L1" s="2"/>
      <c r="M1" s="2"/>
      <c r="N1" s="2"/>
      <c r="O1" s="2"/>
      <c r="P1" s="2"/>
      <c r="Q1" s="74"/>
    </row>
    <row r="2" spans="1:17" ht="15.75" x14ac:dyDescent="0.25">
      <c r="A2" s="4"/>
      <c r="B2" s="83" t="s">
        <v>0</v>
      </c>
      <c r="C2" s="84"/>
      <c r="D2" s="84"/>
      <c r="E2" s="84"/>
      <c r="F2" s="84"/>
      <c r="G2" s="84"/>
      <c r="H2" s="76"/>
      <c r="J2" s="4"/>
      <c r="K2" s="83" t="s">
        <v>84</v>
      </c>
      <c r="L2" s="84"/>
      <c r="M2" s="84"/>
      <c r="N2" s="84"/>
      <c r="O2" s="84"/>
      <c r="P2" s="84"/>
      <c r="Q2" s="77"/>
    </row>
    <row r="3" spans="1:17" ht="15.75" x14ac:dyDescent="0.25">
      <c r="A3" s="5"/>
      <c r="B3" s="6"/>
      <c r="C3" s="78"/>
      <c r="D3" s="78"/>
      <c r="E3" s="7"/>
      <c r="F3" s="7"/>
      <c r="G3" s="7"/>
      <c r="H3" s="8"/>
      <c r="J3" s="5"/>
      <c r="K3" s="6"/>
      <c r="L3" s="78"/>
      <c r="M3" s="78"/>
      <c r="N3" s="7"/>
      <c r="O3" s="7"/>
      <c r="P3" s="7"/>
      <c r="Q3" s="75"/>
    </row>
    <row r="4" spans="1:17" x14ac:dyDescent="0.25">
      <c r="A4" s="68"/>
      <c r="B4" s="2"/>
      <c r="C4" s="88"/>
      <c r="D4" s="88"/>
      <c r="E4" s="2"/>
      <c r="F4" s="2"/>
      <c r="G4" s="2"/>
      <c r="H4" s="3"/>
      <c r="J4" s="68"/>
      <c r="K4" s="2"/>
      <c r="L4" s="88"/>
      <c r="M4" s="88"/>
      <c r="N4" s="2"/>
      <c r="O4" s="2"/>
      <c r="P4" s="2"/>
      <c r="Q4" s="74"/>
    </row>
    <row r="5" spans="1:17" x14ac:dyDescent="0.25">
      <c r="A5" s="69"/>
      <c r="B5" s="70" t="s">
        <v>2</v>
      </c>
      <c r="C5" s="71" t="s">
        <v>1</v>
      </c>
      <c r="D5" s="71" t="s">
        <v>64</v>
      </c>
      <c r="E5" s="72" t="s">
        <v>3</v>
      </c>
      <c r="F5" s="71" t="s">
        <v>4</v>
      </c>
      <c r="G5" s="71" t="s">
        <v>5</v>
      </c>
      <c r="H5" s="73"/>
      <c r="J5" s="69"/>
      <c r="K5" s="70" t="s">
        <v>2</v>
      </c>
      <c r="L5" s="71" t="s">
        <v>1</v>
      </c>
      <c r="M5" s="71" t="s">
        <v>64</v>
      </c>
      <c r="N5" s="72" t="s">
        <v>3</v>
      </c>
      <c r="O5" s="71" t="s">
        <v>4</v>
      </c>
      <c r="P5" s="71" t="s">
        <v>5</v>
      </c>
      <c r="Q5" s="75"/>
    </row>
    <row r="6" spans="1:17" x14ac:dyDescent="0.25">
      <c r="A6" s="55"/>
      <c r="B6" s="56" t="s">
        <v>66</v>
      </c>
      <c r="C6" s="57"/>
      <c r="D6" s="57"/>
      <c r="E6" s="58"/>
      <c r="F6" s="58"/>
      <c r="G6" s="58"/>
      <c r="H6" s="59"/>
      <c r="J6" s="55"/>
      <c r="K6" s="56" t="s">
        <v>66</v>
      </c>
      <c r="L6" s="57"/>
      <c r="M6" s="57"/>
      <c r="N6" s="58"/>
      <c r="O6" s="58"/>
      <c r="P6" s="58"/>
      <c r="Q6" s="64"/>
    </row>
    <row r="7" spans="1:17" x14ac:dyDescent="0.25">
      <c r="A7" s="28"/>
      <c r="B7" s="10" t="s">
        <v>67</v>
      </c>
      <c r="C7" s="31">
        <v>1410</v>
      </c>
      <c r="D7" s="13" t="s">
        <v>7</v>
      </c>
      <c r="E7" s="14">
        <v>0</v>
      </c>
      <c r="F7" s="12"/>
      <c r="G7" s="15">
        <f>C7*E7*(1-F7)</f>
        <v>0</v>
      </c>
      <c r="H7" s="60"/>
      <c r="J7" s="28"/>
      <c r="K7" s="10" t="s">
        <v>67</v>
      </c>
      <c r="L7" s="31">
        <v>858</v>
      </c>
      <c r="M7" s="13" t="s">
        <v>7</v>
      </c>
      <c r="N7" s="14">
        <v>0</v>
      </c>
      <c r="O7" s="12"/>
      <c r="P7" s="15">
        <f>L7*N7*(1-O7)</f>
        <v>0</v>
      </c>
      <c r="Q7" s="65"/>
    </row>
    <row r="8" spans="1:17" x14ac:dyDescent="0.25">
      <c r="A8" s="27"/>
      <c r="B8" s="10" t="s">
        <v>8</v>
      </c>
      <c r="C8" s="31">
        <v>1410</v>
      </c>
      <c r="D8" s="13" t="s">
        <v>7</v>
      </c>
      <c r="E8" s="14">
        <v>0</v>
      </c>
      <c r="F8" s="12"/>
      <c r="G8" s="15">
        <f t="shared" ref="G8:G12" si="0">C8*E8*(1-F8)</f>
        <v>0</v>
      </c>
      <c r="H8" s="60"/>
      <c r="J8" s="27"/>
      <c r="K8" s="10" t="s">
        <v>8</v>
      </c>
      <c r="L8" s="31">
        <v>858</v>
      </c>
      <c r="M8" s="13" t="s">
        <v>7</v>
      </c>
      <c r="N8" s="14">
        <v>0</v>
      </c>
      <c r="O8" s="12"/>
      <c r="P8" s="15">
        <f t="shared" ref="P8:P12" si="1">L8*N8*(1-O8)</f>
        <v>0</v>
      </c>
      <c r="Q8" s="65"/>
    </row>
    <row r="9" spans="1:17" x14ac:dyDescent="0.25">
      <c r="A9" s="28"/>
      <c r="B9" s="10" t="s">
        <v>91</v>
      </c>
      <c r="C9" s="31">
        <v>1</v>
      </c>
      <c r="D9" s="13" t="s">
        <v>23</v>
      </c>
      <c r="E9" s="14">
        <v>0</v>
      </c>
      <c r="F9" s="12"/>
      <c r="G9" s="15">
        <f t="shared" si="0"/>
        <v>0</v>
      </c>
      <c r="H9" s="60"/>
      <c r="J9" s="36"/>
      <c r="K9" s="10" t="s">
        <v>91</v>
      </c>
      <c r="L9" s="31">
        <v>1</v>
      </c>
      <c r="M9" s="13" t="s">
        <v>23</v>
      </c>
      <c r="N9" s="14">
        <v>0</v>
      </c>
      <c r="O9" s="12"/>
      <c r="P9" s="15">
        <f t="shared" si="1"/>
        <v>0</v>
      </c>
      <c r="Q9" s="65"/>
    </row>
    <row r="10" spans="1:17" x14ac:dyDescent="0.25">
      <c r="A10" s="28"/>
      <c r="B10" s="10" t="s">
        <v>68</v>
      </c>
      <c r="C10" s="31">
        <v>12</v>
      </c>
      <c r="D10" s="13" t="s">
        <v>10</v>
      </c>
      <c r="E10" s="14">
        <v>0</v>
      </c>
      <c r="F10" s="12"/>
      <c r="G10" s="15">
        <f t="shared" si="0"/>
        <v>0</v>
      </c>
      <c r="H10" s="60"/>
      <c r="J10" s="28"/>
      <c r="K10" s="10" t="s">
        <v>68</v>
      </c>
      <c r="L10" s="31">
        <v>8</v>
      </c>
      <c r="M10" s="13" t="s">
        <v>10</v>
      </c>
      <c r="N10" s="14">
        <v>0</v>
      </c>
      <c r="O10" s="12"/>
      <c r="P10" s="15">
        <f t="shared" si="1"/>
        <v>0</v>
      </c>
      <c r="Q10" s="65"/>
    </row>
    <row r="11" spans="1:17" x14ac:dyDescent="0.25">
      <c r="A11" s="28"/>
      <c r="B11" s="10" t="s">
        <v>69</v>
      </c>
      <c r="C11" s="31">
        <v>6</v>
      </c>
      <c r="D11" s="13" t="s">
        <v>10</v>
      </c>
      <c r="E11" s="14">
        <v>0</v>
      </c>
      <c r="F11" s="12"/>
      <c r="G11" s="15">
        <f t="shared" si="0"/>
        <v>0</v>
      </c>
      <c r="H11" s="60"/>
      <c r="J11" s="28"/>
      <c r="K11" s="10" t="s">
        <v>69</v>
      </c>
      <c r="L11" s="31">
        <v>4</v>
      </c>
      <c r="M11" s="13" t="s">
        <v>10</v>
      </c>
      <c r="N11" s="14">
        <v>0</v>
      </c>
      <c r="O11" s="12"/>
      <c r="P11" s="15">
        <f t="shared" si="1"/>
        <v>0</v>
      </c>
      <c r="Q11" s="65"/>
    </row>
    <row r="12" spans="1:17" x14ac:dyDescent="0.25">
      <c r="A12" s="28"/>
      <c r="B12" s="10" t="s">
        <v>70</v>
      </c>
      <c r="C12" s="31">
        <v>157</v>
      </c>
      <c r="D12" s="13" t="s">
        <v>11</v>
      </c>
      <c r="E12" s="14">
        <v>0</v>
      </c>
      <c r="F12" s="12"/>
      <c r="G12" s="15">
        <f t="shared" si="0"/>
        <v>0</v>
      </c>
      <c r="H12" s="60"/>
      <c r="J12" s="28"/>
      <c r="K12" s="10" t="s">
        <v>70</v>
      </c>
      <c r="L12" s="31">
        <v>47</v>
      </c>
      <c r="M12" s="13" t="s">
        <v>11</v>
      </c>
      <c r="N12" s="14">
        <v>0</v>
      </c>
      <c r="O12" s="12"/>
      <c r="P12" s="15">
        <f t="shared" si="1"/>
        <v>0</v>
      </c>
      <c r="Q12" s="65"/>
    </row>
    <row r="13" spans="1:17" x14ac:dyDescent="0.25">
      <c r="A13" s="27"/>
      <c r="B13" s="9" t="s">
        <v>24</v>
      </c>
      <c r="C13" s="30"/>
      <c r="D13" s="30"/>
      <c r="E13" s="14">
        <v>0</v>
      </c>
      <c r="F13" s="10"/>
      <c r="G13" s="10"/>
      <c r="H13" s="11"/>
      <c r="J13" s="27"/>
      <c r="K13" s="9" t="s">
        <v>24</v>
      </c>
      <c r="L13" s="30"/>
      <c r="M13" s="30"/>
      <c r="N13" s="14">
        <v>0</v>
      </c>
      <c r="O13" s="10"/>
      <c r="P13" s="10"/>
      <c r="Q13" s="65"/>
    </row>
    <row r="14" spans="1:17" x14ac:dyDescent="0.25">
      <c r="A14" s="27"/>
      <c r="B14" s="9" t="s">
        <v>12</v>
      </c>
      <c r="C14" s="30"/>
      <c r="D14" s="30"/>
      <c r="E14" s="14">
        <v>0</v>
      </c>
      <c r="F14" s="10"/>
      <c r="G14" s="10"/>
      <c r="H14" s="11"/>
      <c r="J14" s="27"/>
      <c r="K14" s="9" t="s">
        <v>12</v>
      </c>
      <c r="L14" s="30"/>
      <c r="M14" s="30"/>
      <c r="N14" s="14">
        <v>0</v>
      </c>
      <c r="O14" s="10"/>
      <c r="P14" s="10"/>
      <c r="Q14" s="65"/>
    </row>
    <row r="15" spans="1:17" x14ac:dyDescent="0.25">
      <c r="A15" s="27"/>
      <c r="B15" s="9"/>
      <c r="C15" s="30"/>
      <c r="D15" s="30"/>
      <c r="E15" s="14">
        <v>0</v>
      </c>
      <c r="F15" s="10"/>
      <c r="G15" s="10"/>
      <c r="H15" s="11"/>
      <c r="J15" s="27"/>
      <c r="K15" s="10" t="s">
        <v>13</v>
      </c>
      <c r="L15" s="31">
        <v>26</v>
      </c>
      <c r="M15" s="13" t="s">
        <v>11</v>
      </c>
      <c r="N15" s="14">
        <v>0</v>
      </c>
      <c r="O15" s="12"/>
      <c r="P15" s="15">
        <f>L15*N15*(1-O15)</f>
        <v>0</v>
      </c>
      <c r="Q15" s="65"/>
    </row>
    <row r="16" spans="1:17" x14ac:dyDescent="0.25">
      <c r="A16" s="28"/>
      <c r="B16" s="10" t="s">
        <v>87</v>
      </c>
      <c r="C16" s="31">
        <v>110</v>
      </c>
      <c r="D16" s="13" t="s">
        <v>11</v>
      </c>
      <c r="E16" s="14">
        <v>0</v>
      </c>
      <c r="F16" s="12"/>
      <c r="G16" s="15">
        <f t="shared" ref="G16:G22" si="2">C16*E16*(1-F16)</f>
        <v>0</v>
      </c>
      <c r="H16" s="60"/>
      <c r="J16" s="28"/>
      <c r="K16" s="10" t="s">
        <v>87</v>
      </c>
      <c r="L16" s="31">
        <v>90</v>
      </c>
      <c r="M16" s="13" t="s">
        <v>11</v>
      </c>
      <c r="N16" s="14">
        <v>0</v>
      </c>
      <c r="O16" s="12"/>
      <c r="P16" s="15">
        <f t="shared" ref="P16:P22" si="3">L16*N16*(1-O16)</f>
        <v>0</v>
      </c>
      <c r="Q16" s="65"/>
    </row>
    <row r="17" spans="1:17" x14ac:dyDescent="0.25">
      <c r="A17" s="28"/>
      <c r="B17" s="10" t="s">
        <v>72</v>
      </c>
      <c r="C17" s="31">
        <v>290</v>
      </c>
      <c r="D17" s="13" t="s">
        <v>11</v>
      </c>
      <c r="E17" s="14">
        <v>0</v>
      </c>
      <c r="F17" s="12"/>
      <c r="G17" s="15">
        <f t="shared" si="2"/>
        <v>0</v>
      </c>
      <c r="H17" s="60"/>
      <c r="J17" s="28"/>
      <c r="K17" s="10" t="s">
        <v>72</v>
      </c>
      <c r="L17" s="31">
        <v>165</v>
      </c>
      <c r="M17" s="13" t="s">
        <v>11</v>
      </c>
      <c r="N17" s="14">
        <v>0</v>
      </c>
      <c r="O17" s="12"/>
      <c r="P17" s="15">
        <f t="shared" si="3"/>
        <v>0</v>
      </c>
      <c r="Q17" s="65"/>
    </row>
    <row r="18" spans="1:17" x14ac:dyDescent="0.25">
      <c r="A18" s="28"/>
      <c r="B18" s="10" t="s">
        <v>73</v>
      </c>
      <c r="C18" s="31">
        <v>248</v>
      </c>
      <c r="D18" s="13" t="s">
        <v>11</v>
      </c>
      <c r="E18" s="14">
        <v>0</v>
      </c>
      <c r="F18" s="12"/>
      <c r="G18" s="15">
        <f t="shared" si="2"/>
        <v>0</v>
      </c>
      <c r="H18" s="60"/>
      <c r="J18" s="28"/>
      <c r="K18" s="10" t="s">
        <v>73</v>
      </c>
      <c r="L18" s="31">
        <v>100</v>
      </c>
      <c r="M18" s="13" t="s">
        <v>11</v>
      </c>
      <c r="N18" s="14">
        <v>0</v>
      </c>
      <c r="O18" s="12"/>
      <c r="P18" s="15">
        <f t="shared" si="3"/>
        <v>0</v>
      </c>
      <c r="Q18" s="65"/>
    </row>
    <row r="19" spans="1:17" x14ac:dyDescent="0.25">
      <c r="A19" s="28"/>
      <c r="B19" s="10" t="s">
        <v>86</v>
      </c>
      <c r="C19" s="31">
        <v>45</v>
      </c>
      <c r="D19" s="13" t="s">
        <v>11</v>
      </c>
      <c r="E19" s="14">
        <v>0</v>
      </c>
      <c r="F19" s="12"/>
      <c r="G19" s="15">
        <f t="shared" si="2"/>
        <v>0</v>
      </c>
      <c r="H19" s="60"/>
      <c r="J19" s="28"/>
      <c r="K19" s="10"/>
      <c r="L19" s="31"/>
      <c r="M19" s="13"/>
      <c r="N19" s="14">
        <v>0</v>
      </c>
      <c r="O19" s="12"/>
      <c r="P19" s="15"/>
      <c r="Q19" s="65"/>
    </row>
    <row r="20" spans="1:17" x14ac:dyDescent="0.25">
      <c r="A20" s="28"/>
      <c r="B20" s="10" t="s">
        <v>74</v>
      </c>
      <c r="C20" s="31">
        <v>105</v>
      </c>
      <c r="D20" s="13" t="s">
        <v>11</v>
      </c>
      <c r="E20" s="14">
        <v>0</v>
      </c>
      <c r="F20" s="12"/>
      <c r="G20" s="15">
        <f t="shared" si="2"/>
        <v>0</v>
      </c>
      <c r="H20" s="60"/>
      <c r="J20" s="28"/>
      <c r="K20" s="10" t="s">
        <v>74</v>
      </c>
      <c r="L20" s="31">
        <v>65</v>
      </c>
      <c r="M20" s="13" t="s">
        <v>11</v>
      </c>
      <c r="N20" s="14">
        <v>0</v>
      </c>
      <c r="O20" s="12"/>
      <c r="P20" s="15">
        <f t="shared" si="3"/>
        <v>0</v>
      </c>
      <c r="Q20" s="65"/>
    </row>
    <row r="21" spans="1:17" ht="27" x14ac:dyDescent="0.25">
      <c r="A21" s="28"/>
      <c r="B21" s="10" t="s">
        <v>75</v>
      </c>
      <c r="C21" s="31">
        <v>140</v>
      </c>
      <c r="D21" s="13" t="s">
        <v>11</v>
      </c>
      <c r="E21" s="14">
        <v>0</v>
      </c>
      <c r="F21" s="12"/>
      <c r="G21" s="15">
        <f t="shared" si="2"/>
        <v>0</v>
      </c>
      <c r="H21" s="60"/>
      <c r="J21" s="28"/>
      <c r="K21" s="10" t="s">
        <v>75</v>
      </c>
      <c r="L21" s="31">
        <v>15</v>
      </c>
      <c r="M21" s="13" t="s">
        <v>11</v>
      </c>
      <c r="N21" s="14">
        <v>0</v>
      </c>
      <c r="O21" s="12"/>
      <c r="P21" s="15">
        <f t="shared" si="3"/>
        <v>0</v>
      </c>
      <c r="Q21" s="65"/>
    </row>
    <row r="22" spans="1:17" ht="27" x14ac:dyDescent="0.25">
      <c r="A22" s="28"/>
      <c r="B22" s="10" t="s">
        <v>71</v>
      </c>
      <c r="C22" s="31">
        <v>105</v>
      </c>
      <c r="D22" s="13" t="s">
        <v>11</v>
      </c>
      <c r="E22" s="14">
        <v>0</v>
      </c>
      <c r="F22" s="12"/>
      <c r="G22" s="15">
        <f t="shared" si="2"/>
        <v>0</v>
      </c>
      <c r="H22" s="60"/>
      <c r="J22" s="28"/>
      <c r="K22" s="10" t="s">
        <v>71</v>
      </c>
      <c r="L22" s="31">
        <v>20</v>
      </c>
      <c r="M22" s="13" t="s">
        <v>11</v>
      </c>
      <c r="N22" s="14">
        <v>0</v>
      </c>
      <c r="O22" s="12"/>
      <c r="P22" s="15">
        <f t="shared" si="3"/>
        <v>0</v>
      </c>
      <c r="Q22" s="65"/>
    </row>
    <row r="23" spans="1:17" x14ac:dyDescent="0.25">
      <c r="A23" s="28"/>
      <c r="B23" s="10"/>
      <c r="C23" s="31"/>
      <c r="D23" s="13"/>
      <c r="E23" s="14">
        <v>0</v>
      </c>
      <c r="F23" s="12"/>
      <c r="G23" s="15"/>
      <c r="H23" s="60"/>
      <c r="J23" s="61"/>
      <c r="K23" s="9" t="s">
        <v>14</v>
      </c>
      <c r="L23" s="31"/>
      <c r="M23" s="13"/>
      <c r="N23" s="14">
        <v>0</v>
      </c>
      <c r="O23" s="12"/>
      <c r="P23" s="15"/>
      <c r="Q23" s="65"/>
    </row>
    <row r="24" spans="1:17" x14ac:dyDescent="0.25">
      <c r="A24" s="28"/>
      <c r="B24" s="10"/>
      <c r="C24" s="31"/>
      <c r="D24" s="13"/>
      <c r="E24" s="14">
        <v>0</v>
      </c>
      <c r="F24" s="12"/>
      <c r="G24" s="15"/>
      <c r="H24" s="60"/>
      <c r="J24" s="28"/>
      <c r="K24" s="10" t="s">
        <v>15</v>
      </c>
      <c r="L24" s="31">
        <v>30</v>
      </c>
      <c r="M24" s="13" t="s">
        <v>9</v>
      </c>
      <c r="N24" s="14">
        <v>0</v>
      </c>
      <c r="O24" s="12"/>
      <c r="P24" s="15">
        <f t="shared" ref="P24:P30" si="4">L24*N24*(1-O24)</f>
        <v>0</v>
      </c>
      <c r="Q24" s="65"/>
    </row>
    <row r="25" spans="1:17" x14ac:dyDescent="0.25">
      <c r="A25" s="28"/>
      <c r="B25" s="10"/>
      <c r="C25" s="31"/>
      <c r="D25" s="13"/>
      <c r="E25" s="14">
        <v>0</v>
      </c>
      <c r="F25" s="12"/>
      <c r="G25" s="15"/>
      <c r="H25" s="60"/>
      <c r="J25" s="28"/>
      <c r="K25" s="10" t="s">
        <v>16</v>
      </c>
      <c r="L25" s="31">
        <v>26</v>
      </c>
      <c r="M25" s="13" t="s">
        <v>11</v>
      </c>
      <c r="N25" s="14">
        <v>0</v>
      </c>
      <c r="O25" s="12"/>
      <c r="P25" s="15">
        <f t="shared" si="4"/>
        <v>0</v>
      </c>
      <c r="Q25" s="65"/>
    </row>
    <row r="26" spans="1:17" x14ac:dyDescent="0.25">
      <c r="A26" s="28"/>
      <c r="B26" s="10"/>
      <c r="C26" s="31"/>
      <c r="D26" s="13"/>
      <c r="E26" s="14">
        <v>0</v>
      </c>
      <c r="F26" s="12"/>
      <c r="G26" s="15"/>
      <c r="H26" s="60"/>
      <c r="J26" s="28"/>
      <c r="K26" s="10" t="s">
        <v>17</v>
      </c>
      <c r="L26" s="31">
        <v>4</v>
      </c>
      <c r="M26" s="13" t="s">
        <v>9</v>
      </c>
      <c r="N26" s="14">
        <v>0</v>
      </c>
      <c r="O26" s="12"/>
      <c r="P26" s="15">
        <f t="shared" si="4"/>
        <v>0</v>
      </c>
      <c r="Q26" s="65"/>
    </row>
    <row r="27" spans="1:17" x14ac:dyDescent="0.25">
      <c r="A27" s="28"/>
      <c r="B27" s="10"/>
      <c r="C27" s="31"/>
      <c r="D27" s="13"/>
      <c r="E27" s="14">
        <v>0</v>
      </c>
      <c r="F27" s="12"/>
      <c r="G27" s="15"/>
      <c r="H27" s="60"/>
      <c r="J27" s="28"/>
      <c r="K27" s="10" t="s">
        <v>18</v>
      </c>
      <c r="L27" s="31">
        <v>2</v>
      </c>
      <c r="M27" s="13" t="s">
        <v>9</v>
      </c>
      <c r="N27" s="14">
        <v>0</v>
      </c>
      <c r="O27" s="12"/>
      <c r="P27" s="15">
        <f t="shared" si="4"/>
        <v>0</v>
      </c>
      <c r="Q27" s="65"/>
    </row>
    <row r="28" spans="1:17" x14ac:dyDescent="0.25">
      <c r="A28" s="28"/>
      <c r="B28" s="10"/>
      <c r="C28" s="31"/>
      <c r="D28" s="13"/>
      <c r="E28" s="14">
        <v>0</v>
      </c>
      <c r="F28" s="12"/>
      <c r="G28" s="15"/>
      <c r="H28" s="60"/>
      <c r="J28" s="28"/>
      <c r="K28" s="10" t="s">
        <v>19</v>
      </c>
      <c r="L28" s="31">
        <v>2</v>
      </c>
      <c r="M28" s="13" t="s">
        <v>9</v>
      </c>
      <c r="N28" s="14">
        <v>0</v>
      </c>
      <c r="O28" s="12"/>
      <c r="P28" s="15">
        <f t="shared" si="4"/>
        <v>0</v>
      </c>
      <c r="Q28" s="65"/>
    </row>
    <row r="29" spans="1:17" x14ac:dyDescent="0.25">
      <c r="A29" s="28"/>
      <c r="B29" s="10"/>
      <c r="C29" s="31"/>
      <c r="D29" s="13"/>
      <c r="E29" s="14">
        <v>0</v>
      </c>
      <c r="F29" s="12"/>
      <c r="G29" s="15"/>
      <c r="H29" s="60"/>
      <c r="J29" s="28"/>
      <c r="K29" s="10" t="s">
        <v>20</v>
      </c>
      <c r="L29" s="31">
        <v>6</v>
      </c>
      <c r="M29" s="13" t="s">
        <v>9</v>
      </c>
      <c r="N29" s="14">
        <v>0</v>
      </c>
      <c r="O29" s="12"/>
      <c r="P29" s="15">
        <f t="shared" si="4"/>
        <v>0</v>
      </c>
      <c r="Q29" s="65"/>
    </row>
    <row r="30" spans="1:17" x14ac:dyDescent="0.25">
      <c r="A30" s="28"/>
      <c r="B30" s="10"/>
      <c r="C30" s="31"/>
      <c r="D30" s="13"/>
      <c r="E30" s="14">
        <v>0</v>
      </c>
      <c r="F30" s="12"/>
      <c r="G30" s="15"/>
      <c r="H30" s="60"/>
      <c r="J30" s="28"/>
      <c r="K30" s="10" t="s">
        <v>21</v>
      </c>
      <c r="L30" s="31">
        <v>11</v>
      </c>
      <c r="M30" s="13" t="s">
        <v>11</v>
      </c>
      <c r="N30" s="14">
        <v>0</v>
      </c>
      <c r="O30" s="12"/>
      <c r="P30" s="15">
        <f t="shared" si="4"/>
        <v>0</v>
      </c>
      <c r="Q30" s="65"/>
    </row>
    <row r="31" spans="1:17" x14ac:dyDescent="0.25">
      <c r="A31" s="28"/>
      <c r="B31" s="10"/>
      <c r="C31" s="31"/>
      <c r="D31" s="13"/>
      <c r="E31" s="14">
        <v>0</v>
      </c>
      <c r="F31" s="12"/>
      <c r="G31" s="15"/>
      <c r="H31" s="60"/>
      <c r="J31" s="27"/>
      <c r="K31" s="10" t="s">
        <v>22</v>
      </c>
      <c r="L31" s="31">
        <v>1</v>
      </c>
      <c r="M31" s="13" t="s">
        <v>23</v>
      </c>
      <c r="N31" s="14">
        <v>0</v>
      </c>
      <c r="O31" s="12"/>
      <c r="P31" s="15">
        <f>L31*N31*(1-O31)</f>
        <v>0</v>
      </c>
      <c r="Q31" s="65"/>
    </row>
    <row r="32" spans="1:17" x14ac:dyDescent="0.25">
      <c r="A32" s="27"/>
      <c r="B32" s="85"/>
      <c r="C32" s="85"/>
      <c r="D32" s="85"/>
      <c r="E32" s="14">
        <v>0</v>
      </c>
      <c r="F32" s="85"/>
      <c r="G32" s="85"/>
      <c r="H32" s="11"/>
      <c r="J32" s="27"/>
      <c r="K32" s="9" t="s">
        <v>24</v>
      </c>
      <c r="L32" s="30"/>
      <c r="M32" s="30"/>
      <c r="N32" s="14">
        <v>0</v>
      </c>
      <c r="O32" s="10"/>
      <c r="P32" s="10"/>
      <c r="Q32" s="65"/>
    </row>
    <row r="33" spans="1:17" x14ac:dyDescent="0.25">
      <c r="A33" s="28"/>
      <c r="B33" s="10"/>
      <c r="C33" s="31"/>
      <c r="D33" s="13"/>
      <c r="E33" s="14">
        <v>0</v>
      </c>
      <c r="F33" s="12"/>
      <c r="G33" s="15"/>
      <c r="H33" s="60"/>
      <c r="J33" s="27"/>
      <c r="K33" s="9" t="s">
        <v>26</v>
      </c>
      <c r="L33" s="30"/>
      <c r="M33" s="30"/>
      <c r="N33" s="14">
        <v>0</v>
      </c>
      <c r="O33" s="10"/>
      <c r="P33" s="10"/>
      <c r="Q33" s="65"/>
    </row>
    <row r="34" spans="1:17" ht="27" x14ac:dyDescent="0.25">
      <c r="A34" s="28"/>
      <c r="B34" s="10"/>
      <c r="C34" s="31"/>
      <c r="D34" s="13"/>
      <c r="E34" s="14">
        <v>0</v>
      </c>
      <c r="F34" s="12"/>
      <c r="G34" s="15"/>
      <c r="H34" s="60"/>
      <c r="J34" s="28"/>
      <c r="K34" s="39" t="s">
        <v>76</v>
      </c>
      <c r="L34" s="31">
        <v>1</v>
      </c>
      <c r="M34" s="13" t="s">
        <v>9</v>
      </c>
      <c r="N34" s="14">
        <v>0</v>
      </c>
      <c r="O34" s="62"/>
      <c r="P34" s="15">
        <f t="shared" ref="P34" si="5">L34*N34*(1-O34)</f>
        <v>0</v>
      </c>
      <c r="Q34" s="65"/>
    </row>
    <row r="35" spans="1:17" x14ac:dyDescent="0.25">
      <c r="A35" s="28"/>
      <c r="B35" s="9" t="s">
        <v>24</v>
      </c>
      <c r="C35" s="30"/>
      <c r="D35" s="30"/>
      <c r="E35" s="14">
        <v>0</v>
      </c>
      <c r="F35" s="10"/>
      <c r="G35" s="10"/>
      <c r="H35" s="60"/>
      <c r="J35" s="86"/>
      <c r="K35" s="85"/>
      <c r="L35" s="85"/>
      <c r="M35" s="85"/>
      <c r="N35" s="14">
        <v>0</v>
      </c>
      <c r="O35" s="85"/>
      <c r="P35" s="85"/>
      <c r="Q35" s="65"/>
    </row>
    <row r="36" spans="1:17" x14ac:dyDescent="0.25">
      <c r="A36" s="28"/>
      <c r="B36" s="9" t="s">
        <v>27</v>
      </c>
      <c r="C36" s="30"/>
      <c r="D36" s="30"/>
      <c r="E36" s="14">
        <v>0</v>
      </c>
      <c r="F36" s="10"/>
      <c r="G36" s="10"/>
      <c r="H36" s="60"/>
      <c r="J36" s="86"/>
      <c r="K36" s="85"/>
      <c r="L36" s="85"/>
      <c r="M36" s="85"/>
      <c r="N36" s="14">
        <v>0</v>
      </c>
      <c r="O36" s="85"/>
      <c r="P36" s="85"/>
      <c r="Q36" s="65"/>
    </row>
    <row r="37" spans="1:17" x14ac:dyDescent="0.25">
      <c r="A37" s="28"/>
      <c r="B37" s="10" t="s">
        <v>28</v>
      </c>
      <c r="C37" s="31">
        <v>45</v>
      </c>
      <c r="D37" s="13" t="s">
        <v>29</v>
      </c>
      <c r="E37" s="14">
        <v>0</v>
      </c>
      <c r="F37" s="12"/>
      <c r="G37" s="15">
        <f t="shared" ref="G37" si="6">C37*E37*(1-F37)</f>
        <v>0</v>
      </c>
      <c r="H37" s="60"/>
      <c r="J37" s="86"/>
      <c r="K37" s="85"/>
      <c r="L37" s="85"/>
      <c r="M37" s="85"/>
      <c r="N37" s="14">
        <v>0</v>
      </c>
      <c r="O37" s="85"/>
      <c r="P37" s="85"/>
      <c r="Q37" s="65"/>
    </row>
    <row r="38" spans="1:17" x14ac:dyDescent="0.25">
      <c r="A38" s="27"/>
      <c r="B38" s="9" t="s">
        <v>24</v>
      </c>
      <c r="C38" s="30"/>
      <c r="D38" s="30"/>
      <c r="E38" s="14">
        <v>0</v>
      </c>
      <c r="F38" s="10"/>
      <c r="G38" s="10"/>
      <c r="H38" s="11"/>
      <c r="J38" s="27"/>
      <c r="K38" s="9" t="s">
        <v>24</v>
      </c>
      <c r="L38" s="30"/>
      <c r="M38" s="30"/>
      <c r="N38" s="14">
        <v>0</v>
      </c>
      <c r="O38" s="10"/>
      <c r="P38" s="10"/>
      <c r="Q38" s="65"/>
    </row>
    <row r="39" spans="1:17" x14ac:dyDescent="0.25">
      <c r="A39" s="27"/>
      <c r="B39" s="9" t="s">
        <v>30</v>
      </c>
      <c r="C39" s="30"/>
      <c r="D39" s="30"/>
      <c r="E39" s="14">
        <v>0</v>
      </c>
      <c r="F39" s="10"/>
      <c r="G39" s="10"/>
      <c r="H39" s="11"/>
      <c r="J39" s="27"/>
      <c r="K39" s="9" t="s">
        <v>30</v>
      </c>
      <c r="L39" s="30"/>
      <c r="M39" s="30"/>
      <c r="N39" s="14">
        <v>0</v>
      </c>
      <c r="O39" s="10"/>
      <c r="P39" s="10"/>
      <c r="Q39" s="65"/>
    </row>
    <row r="40" spans="1:17" x14ac:dyDescent="0.25">
      <c r="A40" s="27"/>
      <c r="B40" s="10" t="s">
        <v>31</v>
      </c>
      <c r="C40" s="31">
        <v>20</v>
      </c>
      <c r="D40" s="13" t="s">
        <v>7</v>
      </c>
      <c r="E40" s="14">
        <v>0</v>
      </c>
      <c r="F40" s="12"/>
      <c r="G40" s="15">
        <f>C40*E40*(1-F40)</f>
        <v>0</v>
      </c>
      <c r="H40" s="11"/>
      <c r="J40" s="86"/>
      <c r="K40" s="85"/>
      <c r="L40" s="85"/>
      <c r="M40" s="85"/>
      <c r="N40" s="14">
        <v>0</v>
      </c>
      <c r="O40" s="85"/>
      <c r="P40" s="85"/>
      <c r="Q40" s="65"/>
    </row>
    <row r="41" spans="1:17" x14ac:dyDescent="0.25">
      <c r="A41" s="27"/>
      <c r="B41" s="85"/>
      <c r="C41" s="85"/>
      <c r="D41" s="85"/>
      <c r="E41" s="14">
        <v>0</v>
      </c>
      <c r="F41" s="85"/>
      <c r="G41" s="85"/>
      <c r="H41" s="60"/>
      <c r="J41" s="27"/>
      <c r="K41" s="10" t="s">
        <v>32</v>
      </c>
      <c r="L41" s="31">
        <v>26</v>
      </c>
      <c r="M41" s="13" t="s">
        <v>29</v>
      </c>
      <c r="N41" s="14">
        <v>0</v>
      </c>
      <c r="O41" s="12"/>
      <c r="P41" s="15">
        <f>L41*N41*(1-O41)</f>
        <v>0</v>
      </c>
      <c r="Q41" s="65"/>
    </row>
    <row r="42" spans="1:17" ht="27" x14ac:dyDescent="0.25">
      <c r="A42" s="28"/>
      <c r="B42" s="40" t="s">
        <v>77</v>
      </c>
      <c r="C42" s="41">
        <v>8</v>
      </c>
      <c r="D42" s="42" t="s">
        <v>9</v>
      </c>
      <c r="E42" s="14">
        <v>0</v>
      </c>
      <c r="F42" s="43"/>
      <c r="G42" s="44">
        <f t="shared" ref="G42:G51" si="7">C42*E42*(1-F42)</f>
        <v>0</v>
      </c>
      <c r="H42" s="63"/>
      <c r="J42" s="45"/>
      <c r="K42" s="40" t="s">
        <v>77</v>
      </c>
      <c r="L42" s="31">
        <v>2</v>
      </c>
      <c r="M42" s="13" t="s">
        <v>9</v>
      </c>
      <c r="N42" s="14">
        <v>0</v>
      </c>
      <c r="O42" s="12"/>
      <c r="P42" s="15">
        <f t="shared" ref="P42:P51" si="8">L42*N42*(1-O42)</f>
        <v>0</v>
      </c>
      <c r="Q42" s="65"/>
    </row>
    <row r="43" spans="1:17" x14ac:dyDescent="0.25">
      <c r="A43" s="28"/>
      <c r="B43" s="40" t="s">
        <v>78</v>
      </c>
      <c r="C43" s="41">
        <v>4</v>
      </c>
      <c r="D43" s="42" t="s">
        <v>9</v>
      </c>
      <c r="E43" s="14">
        <v>0</v>
      </c>
      <c r="F43" s="43"/>
      <c r="G43" s="44">
        <f t="shared" si="7"/>
        <v>0</v>
      </c>
      <c r="H43" s="63"/>
      <c r="J43" s="45"/>
      <c r="K43" s="40"/>
      <c r="L43" s="31"/>
      <c r="M43" s="13"/>
      <c r="N43" s="14">
        <v>0</v>
      </c>
      <c r="O43" s="12"/>
      <c r="P43" s="15"/>
      <c r="Q43" s="65"/>
    </row>
    <row r="44" spans="1:17" x14ac:dyDescent="0.25">
      <c r="A44" s="28"/>
      <c r="B44" s="40" t="s">
        <v>79</v>
      </c>
      <c r="C44" s="41">
        <v>4</v>
      </c>
      <c r="D44" s="42" t="s">
        <v>9</v>
      </c>
      <c r="E44" s="14">
        <v>0</v>
      </c>
      <c r="F44" s="43"/>
      <c r="G44" s="44">
        <f t="shared" si="7"/>
        <v>0</v>
      </c>
      <c r="H44" s="63"/>
      <c r="J44" s="45"/>
      <c r="K44" s="40"/>
      <c r="L44" s="31"/>
      <c r="M44" s="13"/>
      <c r="N44" s="14">
        <v>0</v>
      </c>
      <c r="O44" s="12"/>
      <c r="P44" s="15"/>
      <c r="Q44" s="65"/>
    </row>
    <row r="45" spans="1:17" x14ac:dyDescent="0.25">
      <c r="A45" s="27"/>
      <c r="B45" s="10" t="s">
        <v>33</v>
      </c>
      <c r="C45" s="31">
        <v>25</v>
      </c>
      <c r="D45" s="13" t="s">
        <v>9</v>
      </c>
      <c r="E45" s="14">
        <v>0</v>
      </c>
      <c r="F45" s="12"/>
      <c r="G45" s="15">
        <f t="shared" si="7"/>
        <v>0</v>
      </c>
      <c r="H45" s="60"/>
      <c r="J45" s="27"/>
      <c r="K45" s="10" t="s">
        <v>33</v>
      </c>
      <c r="L45" s="31">
        <v>15</v>
      </c>
      <c r="M45" s="13" t="s">
        <v>9</v>
      </c>
      <c r="N45" s="14">
        <v>0</v>
      </c>
      <c r="O45" s="12"/>
      <c r="P45" s="15">
        <f t="shared" si="8"/>
        <v>0</v>
      </c>
      <c r="Q45" s="65"/>
    </row>
    <row r="46" spans="1:17" x14ac:dyDescent="0.25">
      <c r="A46" s="27"/>
      <c r="B46" s="10" t="s">
        <v>80</v>
      </c>
      <c r="C46" s="31">
        <v>7800</v>
      </c>
      <c r="D46" s="13" t="s">
        <v>9</v>
      </c>
      <c r="E46" s="14">
        <v>0</v>
      </c>
      <c r="F46" s="12"/>
      <c r="G46" s="15">
        <f t="shared" si="7"/>
        <v>0</v>
      </c>
      <c r="H46" s="60"/>
      <c r="J46" s="27"/>
      <c r="K46" s="10" t="s">
        <v>34</v>
      </c>
      <c r="L46" s="31">
        <v>4400</v>
      </c>
      <c r="M46" s="13" t="s">
        <v>9</v>
      </c>
      <c r="N46" s="14">
        <v>0</v>
      </c>
      <c r="O46" s="12"/>
      <c r="P46" s="15">
        <f t="shared" si="8"/>
        <v>0</v>
      </c>
      <c r="Q46" s="65"/>
    </row>
    <row r="47" spans="1:17" x14ac:dyDescent="0.25">
      <c r="A47" s="27"/>
      <c r="B47" s="10" t="s">
        <v>82</v>
      </c>
      <c r="C47" s="31">
        <v>4500</v>
      </c>
      <c r="D47" s="13" t="s">
        <v>9</v>
      </c>
      <c r="E47" s="14">
        <v>0</v>
      </c>
      <c r="F47" s="12"/>
      <c r="G47" s="15">
        <f t="shared" si="7"/>
        <v>0</v>
      </c>
      <c r="H47" s="60"/>
      <c r="J47" s="27"/>
      <c r="K47" s="10" t="s">
        <v>82</v>
      </c>
      <c r="L47" s="31">
        <v>2500</v>
      </c>
      <c r="M47" s="13" t="s">
        <v>9</v>
      </c>
      <c r="N47" s="14">
        <v>0</v>
      </c>
      <c r="O47" s="12"/>
      <c r="P47" s="15">
        <f t="shared" si="8"/>
        <v>0</v>
      </c>
      <c r="Q47" s="65"/>
    </row>
    <row r="48" spans="1:17" x14ac:dyDescent="0.25">
      <c r="A48" s="28"/>
      <c r="B48" s="40" t="s">
        <v>81</v>
      </c>
      <c r="C48" s="31">
        <v>25</v>
      </c>
      <c r="D48" s="13" t="s">
        <v>9</v>
      </c>
      <c r="E48" s="14">
        <v>0</v>
      </c>
      <c r="F48" s="12"/>
      <c r="G48" s="15">
        <f t="shared" si="7"/>
        <v>0</v>
      </c>
      <c r="H48" s="60"/>
      <c r="J48" s="28"/>
      <c r="K48" s="40" t="s">
        <v>81</v>
      </c>
      <c r="L48" s="31">
        <v>15</v>
      </c>
      <c r="M48" s="13" t="s">
        <v>9</v>
      </c>
      <c r="N48" s="14">
        <v>0</v>
      </c>
      <c r="O48" s="12"/>
      <c r="P48" s="15">
        <f t="shared" si="8"/>
        <v>0</v>
      </c>
      <c r="Q48" s="65"/>
    </row>
    <row r="49" spans="1:17" x14ac:dyDescent="0.25">
      <c r="A49" s="27"/>
      <c r="B49" s="10" t="s">
        <v>35</v>
      </c>
      <c r="C49" s="31">
        <v>1</v>
      </c>
      <c r="D49" s="13" t="s">
        <v>23</v>
      </c>
      <c r="E49" s="14">
        <v>0</v>
      </c>
      <c r="F49" s="12"/>
      <c r="G49" s="15">
        <f t="shared" si="7"/>
        <v>0</v>
      </c>
      <c r="H49" s="60"/>
      <c r="J49" s="27"/>
      <c r="K49" s="10" t="s">
        <v>35</v>
      </c>
      <c r="L49" s="31">
        <v>1</v>
      </c>
      <c r="M49" s="13" t="s">
        <v>23</v>
      </c>
      <c r="N49" s="14">
        <v>0</v>
      </c>
      <c r="O49" s="12"/>
      <c r="P49" s="15">
        <f t="shared" si="8"/>
        <v>0</v>
      </c>
      <c r="Q49" s="65"/>
    </row>
    <row r="50" spans="1:17" x14ac:dyDescent="0.25">
      <c r="A50" s="27"/>
      <c r="B50" s="10" t="s">
        <v>36</v>
      </c>
      <c r="C50" s="31">
        <v>1</v>
      </c>
      <c r="D50" s="13" t="s">
        <v>23</v>
      </c>
      <c r="E50" s="14">
        <v>0</v>
      </c>
      <c r="F50" s="12"/>
      <c r="G50" s="15">
        <f t="shared" si="7"/>
        <v>0</v>
      </c>
      <c r="H50" s="60"/>
      <c r="J50" s="27"/>
      <c r="K50" s="10" t="s">
        <v>36</v>
      </c>
      <c r="L50" s="31">
        <v>1</v>
      </c>
      <c r="M50" s="13" t="s">
        <v>23</v>
      </c>
      <c r="N50" s="14">
        <v>0</v>
      </c>
      <c r="O50" s="12"/>
      <c r="P50" s="15">
        <f t="shared" si="8"/>
        <v>0</v>
      </c>
      <c r="Q50" s="65"/>
    </row>
    <row r="51" spans="1:17" x14ac:dyDescent="0.25">
      <c r="A51" s="27"/>
      <c r="B51" s="10" t="s">
        <v>37</v>
      </c>
      <c r="C51" s="79">
        <v>1</v>
      </c>
      <c r="D51" s="13" t="s">
        <v>23</v>
      </c>
      <c r="E51" s="14">
        <v>0</v>
      </c>
      <c r="F51" s="12"/>
      <c r="G51" s="15">
        <f t="shared" si="7"/>
        <v>0</v>
      </c>
      <c r="H51" s="60"/>
      <c r="J51" s="27"/>
      <c r="K51" s="10" t="s">
        <v>37</v>
      </c>
      <c r="L51" s="79">
        <v>1</v>
      </c>
      <c r="M51" s="13" t="s">
        <v>23</v>
      </c>
      <c r="N51" s="14">
        <v>0</v>
      </c>
      <c r="O51" s="12"/>
      <c r="P51" s="15">
        <f t="shared" si="8"/>
        <v>0</v>
      </c>
      <c r="Q51" s="65"/>
    </row>
    <row r="52" spans="1:17" x14ac:dyDescent="0.25">
      <c r="A52" s="27"/>
      <c r="B52" s="9" t="s">
        <v>24</v>
      </c>
      <c r="C52" s="30"/>
      <c r="D52" s="30"/>
      <c r="E52" s="14">
        <v>0</v>
      </c>
      <c r="F52" s="10"/>
      <c r="G52" s="10"/>
      <c r="H52" s="11"/>
      <c r="J52" s="27"/>
      <c r="K52" s="9" t="s">
        <v>24</v>
      </c>
      <c r="L52" s="30"/>
      <c r="M52" s="30"/>
      <c r="N52" s="14">
        <v>0</v>
      </c>
      <c r="O52" s="10"/>
      <c r="P52" s="10"/>
      <c r="Q52" s="65"/>
    </row>
    <row r="53" spans="1:17" x14ac:dyDescent="0.25">
      <c r="A53" s="27"/>
      <c r="B53" s="9" t="s">
        <v>38</v>
      </c>
      <c r="C53" s="32"/>
      <c r="D53" s="13"/>
      <c r="E53" s="14">
        <v>0</v>
      </c>
      <c r="F53" s="12"/>
      <c r="G53" s="15"/>
      <c r="H53" s="60"/>
      <c r="J53" s="27"/>
      <c r="K53" s="9" t="s">
        <v>38</v>
      </c>
      <c r="L53" s="32"/>
      <c r="M53" s="13"/>
      <c r="N53" s="14">
        <v>0</v>
      </c>
      <c r="O53" s="12"/>
      <c r="P53" s="15"/>
      <c r="Q53" s="65"/>
    </row>
    <row r="54" spans="1:17" ht="40.5" x14ac:dyDescent="0.25">
      <c r="A54" s="45"/>
      <c r="B54" s="40" t="s">
        <v>83</v>
      </c>
      <c r="C54" s="41">
        <v>15</v>
      </c>
      <c r="D54" s="42" t="s">
        <v>9</v>
      </c>
      <c r="E54" s="14">
        <v>0</v>
      </c>
      <c r="F54" s="43"/>
      <c r="G54" s="44">
        <f t="shared" ref="G54" si="9">C54*E54*(1-F54)</f>
        <v>0</v>
      </c>
      <c r="H54" s="63"/>
      <c r="J54" s="45"/>
      <c r="K54" s="40" t="s">
        <v>83</v>
      </c>
      <c r="L54" s="41">
        <v>6</v>
      </c>
      <c r="M54" s="42" t="s">
        <v>9</v>
      </c>
      <c r="N54" s="14">
        <v>0</v>
      </c>
      <c r="O54" s="43"/>
      <c r="P54" s="44">
        <f t="shared" ref="P54" si="10">L54*N54*(1-O54)</f>
        <v>0</v>
      </c>
      <c r="Q54" s="66"/>
    </row>
    <row r="55" spans="1:17" x14ac:dyDescent="0.25">
      <c r="A55" s="27"/>
      <c r="B55" s="9" t="s">
        <v>24</v>
      </c>
      <c r="C55" s="30"/>
      <c r="D55" s="30"/>
      <c r="E55" s="14">
        <v>0</v>
      </c>
      <c r="F55" s="10"/>
      <c r="G55" s="10"/>
      <c r="H55" s="11"/>
      <c r="J55" s="27"/>
      <c r="K55" s="9" t="s">
        <v>24</v>
      </c>
      <c r="L55" s="30"/>
      <c r="M55" s="30"/>
      <c r="N55" s="14">
        <v>0</v>
      </c>
      <c r="O55" s="10"/>
      <c r="P55" s="10"/>
      <c r="Q55" s="65"/>
    </row>
    <row r="56" spans="1:17" x14ac:dyDescent="0.25">
      <c r="A56" s="27"/>
      <c r="B56" s="9" t="s">
        <v>39</v>
      </c>
      <c r="C56" s="30"/>
      <c r="D56" s="30"/>
      <c r="E56" s="14">
        <v>0</v>
      </c>
      <c r="F56" s="10"/>
      <c r="G56" s="10"/>
      <c r="H56" s="11"/>
      <c r="J56" s="27"/>
      <c r="K56" s="9" t="s">
        <v>39</v>
      </c>
      <c r="L56" s="30"/>
      <c r="M56" s="30"/>
      <c r="N56" s="14">
        <v>0</v>
      </c>
      <c r="O56" s="10"/>
      <c r="P56" s="10"/>
      <c r="Q56" s="65"/>
    </row>
    <row r="57" spans="1:17" x14ac:dyDescent="0.25">
      <c r="A57" s="27"/>
      <c r="B57" s="10" t="s">
        <v>40</v>
      </c>
      <c r="C57" s="31">
        <v>1</v>
      </c>
      <c r="D57" s="13" t="s">
        <v>23</v>
      </c>
      <c r="E57" s="14">
        <v>0</v>
      </c>
      <c r="F57" s="12"/>
      <c r="G57" s="15">
        <f t="shared" ref="G57" si="11">C57*E57*(1-F57)</f>
        <v>0</v>
      </c>
      <c r="H57" s="60"/>
      <c r="J57" s="27"/>
      <c r="K57" s="10" t="s">
        <v>40</v>
      </c>
      <c r="L57" s="31">
        <v>1</v>
      </c>
      <c r="M57" s="13" t="s">
        <v>23</v>
      </c>
      <c r="N57" s="14">
        <v>0</v>
      </c>
      <c r="O57" s="12"/>
      <c r="P57" s="15">
        <f t="shared" ref="P57" si="12">L57*N57*(1-O57)</f>
        <v>0</v>
      </c>
      <c r="Q57" s="65"/>
    </row>
    <row r="58" spans="1:17" x14ac:dyDescent="0.25">
      <c r="A58" s="27"/>
      <c r="B58" s="9" t="s">
        <v>24</v>
      </c>
      <c r="C58" s="30"/>
      <c r="D58" s="30"/>
      <c r="E58" s="14">
        <v>0</v>
      </c>
      <c r="F58" s="10"/>
      <c r="G58" s="10"/>
      <c r="H58" s="11"/>
      <c r="J58" s="27"/>
      <c r="K58" s="9" t="s">
        <v>24</v>
      </c>
      <c r="L58" s="30"/>
      <c r="M58" s="30"/>
      <c r="N58" s="14">
        <v>0</v>
      </c>
      <c r="O58" s="10"/>
      <c r="P58" s="10"/>
      <c r="Q58" s="65"/>
    </row>
    <row r="59" spans="1:17" x14ac:dyDescent="0.25">
      <c r="A59" s="27"/>
      <c r="B59" s="9" t="s">
        <v>42</v>
      </c>
      <c r="C59" s="30"/>
      <c r="D59" s="30"/>
      <c r="E59" s="14">
        <v>0</v>
      </c>
      <c r="F59" s="10"/>
      <c r="G59" s="10"/>
      <c r="H59" s="11"/>
      <c r="J59" s="27"/>
      <c r="K59" s="9" t="s">
        <v>42</v>
      </c>
      <c r="L59" s="30"/>
      <c r="M59" s="30"/>
      <c r="N59" s="14">
        <v>0</v>
      </c>
      <c r="O59" s="10"/>
      <c r="P59" s="10"/>
      <c r="Q59" s="65"/>
    </row>
    <row r="60" spans="1:17" x14ac:dyDescent="0.25">
      <c r="A60" s="27"/>
      <c r="B60" s="10" t="s">
        <v>43</v>
      </c>
      <c r="C60" s="30">
        <v>1</v>
      </c>
      <c r="D60" s="30" t="s">
        <v>23</v>
      </c>
      <c r="E60" s="14">
        <v>0</v>
      </c>
      <c r="F60" s="10"/>
      <c r="G60" s="15">
        <f t="shared" ref="G60:G80" si="13">C60*E60*(1-F60)</f>
        <v>0</v>
      </c>
      <c r="H60" s="60"/>
      <c r="J60" s="27"/>
      <c r="K60" s="10" t="s">
        <v>43</v>
      </c>
      <c r="L60" s="30">
        <v>1</v>
      </c>
      <c r="M60" s="30" t="s">
        <v>23</v>
      </c>
      <c r="N60" s="14">
        <v>0</v>
      </c>
      <c r="O60" s="10"/>
      <c r="P60" s="15">
        <f t="shared" ref="P60:P80" si="14">L60*N60*(1-O60)</f>
        <v>0</v>
      </c>
      <c r="Q60" s="65"/>
    </row>
    <row r="61" spans="1:17" x14ac:dyDescent="0.25">
      <c r="A61" s="27"/>
      <c r="B61" s="10" t="s">
        <v>44</v>
      </c>
      <c r="C61" s="31">
        <v>1175</v>
      </c>
      <c r="D61" s="13" t="s">
        <v>7</v>
      </c>
      <c r="E61" s="14">
        <v>0</v>
      </c>
      <c r="F61" s="12"/>
      <c r="G61" s="15">
        <f t="shared" si="13"/>
        <v>0</v>
      </c>
      <c r="H61" s="60"/>
      <c r="J61" s="27"/>
      <c r="K61" s="10" t="s">
        <v>44</v>
      </c>
      <c r="L61" s="31">
        <v>715</v>
      </c>
      <c r="M61" s="13" t="s">
        <v>7</v>
      </c>
      <c r="N61" s="14">
        <v>0</v>
      </c>
      <c r="O61" s="12"/>
      <c r="P61" s="15">
        <f t="shared" si="14"/>
        <v>0</v>
      </c>
      <c r="Q61" s="65"/>
    </row>
    <row r="62" spans="1:17" x14ac:dyDescent="0.25">
      <c r="A62" s="27"/>
      <c r="B62" s="10"/>
      <c r="C62" s="31"/>
      <c r="D62" s="13"/>
      <c r="E62" s="14">
        <v>0</v>
      </c>
      <c r="F62" s="12"/>
      <c r="G62" s="15"/>
      <c r="H62" s="60"/>
      <c r="J62" s="27"/>
      <c r="K62" s="10" t="s">
        <v>45</v>
      </c>
      <c r="L62" s="31">
        <v>36</v>
      </c>
      <c r="M62" s="13" t="s">
        <v>7</v>
      </c>
      <c r="N62" s="14">
        <v>0</v>
      </c>
      <c r="O62" s="12"/>
      <c r="P62" s="15">
        <f t="shared" si="14"/>
        <v>0</v>
      </c>
      <c r="Q62" s="65"/>
    </row>
    <row r="63" spans="1:17" x14ac:dyDescent="0.25">
      <c r="A63" s="27"/>
      <c r="B63" s="10" t="s">
        <v>46</v>
      </c>
      <c r="C63" s="31">
        <v>4</v>
      </c>
      <c r="D63" s="13" t="s">
        <v>23</v>
      </c>
      <c r="E63" s="14">
        <v>0</v>
      </c>
      <c r="F63" s="12"/>
      <c r="G63" s="15">
        <f t="shared" si="13"/>
        <v>0</v>
      </c>
      <c r="H63" s="60"/>
      <c r="J63" s="27"/>
      <c r="K63" s="10"/>
      <c r="L63" s="31"/>
      <c r="M63" s="13"/>
      <c r="N63" s="14">
        <v>0</v>
      </c>
      <c r="O63" s="12"/>
      <c r="P63" s="15"/>
      <c r="Q63" s="65"/>
    </row>
    <row r="64" spans="1:17" x14ac:dyDescent="0.25">
      <c r="A64" s="27"/>
      <c r="B64" s="10" t="s">
        <v>47</v>
      </c>
      <c r="C64" s="31">
        <v>1175</v>
      </c>
      <c r="D64" s="13" t="s">
        <v>7</v>
      </c>
      <c r="E64" s="14">
        <v>0</v>
      </c>
      <c r="F64" s="12"/>
      <c r="G64" s="15">
        <f t="shared" si="13"/>
        <v>0</v>
      </c>
      <c r="H64" s="60"/>
      <c r="J64" s="27"/>
      <c r="K64" s="10" t="s">
        <v>47</v>
      </c>
      <c r="L64" s="31">
        <v>715</v>
      </c>
      <c r="M64" s="13" t="s">
        <v>7</v>
      </c>
      <c r="N64" s="14">
        <v>0</v>
      </c>
      <c r="O64" s="12"/>
      <c r="P64" s="15">
        <f t="shared" si="14"/>
        <v>0</v>
      </c>
      <c r="Q64" s="65"/>
    </row>
    <row r="65" spans="1:17" x14ac:dyDescent="0.25">
      <c r="A65" s="27"/>
      <c r="B65" s="10" t="s">
        <v>48</v>
      </c>
      <c r="C65" s="31">
        <v>45</v>
      </c>
      <c r="D65" s="13" t="s">
        <v>11</v>
      </c>
      <c r="E65" s="14">
        <v>0</v>
      </c>
      <c r="F65" s="12"/>
      <c r="G65" s="15">
        <f t="shared" si="13"/>
        <v>0</v>
      </c>
      <c r="H65" s="60"/>
      <c r="J65" s="27"/>
      <c r="K65" s="10"/>
      <c r="L65" s="31"/>
      <c r="M65" s="13"/>
      <c r="N65" s="14">
        <v>0</v>
      </c>
      <c r="O65" s="12"/>
      <c r="P65" s="15"/>
      <c r="Q65" s="65"/>
    </row>
    <row r="66" spans="1:17" x14ac:dyDescent="0.25">
      <c r="A66" s="27"/>
      <c r="B66" s="10" t="s">
        <v>88</v>
      </c>
      <c r="C66" s="31">
        <v>294</v>
      </c>
      <c r="D66" s="13" t="s">
        <v>7</v>
      </c>
      <c r="E66" s="14">
        <v>0</v>
      </c>
      <c r="F66" s="12"/>
      <c r="G66" s="15">
        <f t="shared" si="13"/>
        <v>0</v>
      </c>
      <c r="H66" s="60"/>
      <c r="J66" s="27"/>
      <c r="K66" s="10" t="s">
        <v>88</v>
      </c>
      <c r="L66" s="31">
        <v>179</v>
      </c>
      <c r="M66" s="13" t="s">
        <v>7</v>
      </c>
      <c r="N66" s="14">
        <v>0</v>
      </c>
      <c r="O66" s="12"/>
      <c r="P66" s="15">
        <f t="shared" si="14"/>
        <v>0</v>
      </c>
      <c r="Q66" s="65"/>
    </row>
    <row r="67" spans="1:17" x14ac:dyDescent="0.25">
      <c r="A67" s="27"/>
      <c r="B67" s="10" t="s">
        <v>49</v>
      </c>
      <c r="C67" s="31">
        <v>4</v>
      </c>
      <c r="D67" s="13" t="s">
        <v>9</v>
      </c>
      <c r="E67" s="14">
        <v>0</v>
      </c>
      <c r="F67" s="12"/>
      <c r="G67" s="15">
        <f t="shared" si="13"/>
        <v>0</v>
      </c>
      <c r="H67" s="60"/>
      <c r="J67" s="27"/>
      <c r="K67" s="10"/>
      <c r="L67" s="31"/>
      <c r="M67" s="13"/>
      <c r="N67" s="14">
        <v>0</v>
      </c>
      <c r="O67" s="12"/>
      <c r="P67" s="15"/>
      <c r="Q67" s="65"/>
    </row>
    <row r="68" spans="1:17" x14ac:dyDescent="0.25">
      <c r="A68" s="27"/>
      <c r="B68" s="10" t="s">
        <v>50</v>
      </c>
      <c r="C68" s="31">
        <v>12</v>
      </c>
      <c r="D68" s="13" t="s">
        <v>9</v>
      </c>
      <c r="E68" s="14">
        <v>0</v>
      </c>
      <c r="F68" s="12"/>
      <c r="G68" s="15">
        <f t="shared" si="13"/>
        <v>0</v>
      </c>
      <c r="H68" s="60"/>
      <c r="J68" s="27"/>
      <c r="K68" s="10" t="s">
        <v>50</v>
      </c>
      <c r="L68" s="31">
        <v>2</v>
      </c>
      <c r="M68" s="13" t="s">
        <v>9</v>
      </c>
      <c r="N68" s="14">
        <v>0</v>
      </c>
      <c r="O68" s="12"/>
      <c r="P68" s="15">
        <f t="shared" si="14"/>
        <v>0</v>
      </c>
      <c r="Q68" s="65"/>
    </row>
    <row r="69" spans="1:17" x14ac:dyDescent="0.25">
      <c r="A69" s="27"/>
      <c r="B69" s="10"/>
      <c r="C69" s="31"/>
      <c r="D69" s="13"/>
      <c r="E69" s="14">
        <v>0</v>
      </c>
      <c r="F69" s="12"/>
      <c r="G69" s="15"/>
      <c r="H69" s="60"/>
      <c r="J69" s="27"/>
      <c r="K69" s="10" t="s">
        <v>51</v>
      </c>
      <c r="L69" s="31">
        <v>26</v>
      </c>
      <c r="M69" s="13" t="s">
        <v>29</v>
      </c>
      <c r="N69" s="14">
        <v>0</v>
      </c>
      <c r="O69" s="12"/>
      <c r="P69" s="15">
        <f t="shared" si="14"/>
        <v>0</v>
      </c>
      <c r="Q69" s="65"/>
    </row>
    <row r="70" spans="1:17" x14ac:dyDescent="0.25">
      <c r="A70" s="27"/>
      <c r="B70" s="10" t="s">
        <v>52</v>
      </c>
      <c r="C70" s="31">
        <v>45</v>
      </c>
      <c r="D70" s="13" t="s">
        <v>29</v>
      </c>
      <c r="E70" s="14">
        <v>0</v>
      </c>
      <c r="F70" s="12"/>
      <c r="G70" s="15">
        <f t="shared" si="13"/>
        <v>0</v>
      </c>
      <c r="H70" s="60"/>
      <c r="J70" s="27"/>
      <c r="K70" s="10"/>
      <c r="L70" s="31"/>
      <c r="M70" s="13"/>
      <c r="N70" s="14">
        <v>0</v>
      </c>
      <c r="O70" s="12"/>
      <c r="P70" s="15"/>
      <c r="Q70" s="65"/>
    </row>
    <row r="71" spans="1:17" x14ac:dyDescent="0.25">
      <c r="A71" s="27"/>
      <c r="B71" s="10" t="s">
        <v>53</v>
      </c>
      <c r="C71" s="31">
        <v>1175</v>
      </c>
      <c r="D71" s="13" t="s">
        <v>7</v>
      </c>
      <c r="E71" s="14">
        <v>0</v>
      </c>
      <c r="F71" s="12"/>
      <c r="G71" s="15">
        <f t="shared" si="13"/>
        <v>0</v>
      </c>
      <c r="H71" s="60"/>
      <c r="J71" s="27"/>
      <c r="K71" s="10" t="s">
        <v>53</v>
      </c>
      <c r="L71" s="31">
        <v>715</v>
      </c>
      <c r="M71" s="13" t="s">
        <v>7</v>
      </c>
      <c r="N71" s="14">
        <v>0</v>
      </c>
      <c r="O71" s="12"/>
      <c r="P71" s="15">
        <f t="shared" si="14"/>
        <v>0</v>
      </c>
      <c r="Q71" s="65"/>
    </row>
    <row r="72" spans="1:17" x14ac:dyDescent="0.25">
      <c r="A72" s="27"/>
      <c r="B72" s="10" t="s">
        <v>54</v>
      </c>
      <c r="C72" s="31">
        <v>1175</v>
      </c>
      <c r="D72" s="13" t="s">
        <v>7</v>
      </c>
      <c r="E72" s="14">
        <v>0</v>
      </c>
      <c r="F72" s="12"/>
      <c r="G72" s="15">
        <f t="shared" si="13"/>
        <v>0</v>
      </c>
      <c r="H72" s="60"/>
      <c r="J72" s="27"/>
      <c r="K72" s="10" t="s">
        <v>54</v>
      </c>
      <c r="L72" s="31">
        <v>715</v>
      </c>
      <c r="M72" s="13" t="s">
        <v>7</v>
      </c>
      <c r="N72" s="14">
        <v>0</v>
      </c>
      <c r="O72" s="12"/>
      <c r="P72" s="15">
        <f t="shared" si="14"/>
        <v>0</v>
      </c>
      <c r="Q72" s="65"/>
    </row>
    <row r="73" spans="1:17" x14ac:dyDescent="0.25">
      <c r="A73" s="27"/>
      <c r="B73" s="10" t="s">
        <v>89</v>
      </c>
      <c r="C73" s="31">
        <v>1175</v>
      </c>
      <c r="D73" s="13" t="s">
        <v>7</v>
      </c>
      <c r="E73" s="14">
        <v>0</v>
      </c>
      <c r="F73" s="12"/>
      <c r="G73" s="15">
        <f t="shared" si="13"/>
        <v>0</v>
      </c>
      <c r="H73" s="60"/>
      <c r="J73" s="27"/>
      <c r="K73" s="10" t="s">
        <v>90</v>
      </c>
      <c r="L73" s="31">
        <v>715</v>
      </c>
      <c r="M73" s="13" t="s">
        <v>7</v>
      </c>
      <c r="N73" s="14">
        <v>0</v>
      </c>
      <c r="O73" s="12"/>
      <c r="P73" s="15">
        <f t="shared" si="14"/>
        <v>0</v>
      </c>
      <c r="Q73" s="65"/>
    </row>
    <row r="74" spans="1:17" x14ac:dyDescent="0.25">
      <c r="A74" s="27"/>
      <c r="B74" s="10" t="s">
        <v>55</v>
      </c>
      <c r="C74" s="31">
        <v>1043</v>
      </c>
      <c r="D74" s="13" t="s">
        <v>56</v>
      </c>
      <c r="E74" s="14">
        <v>0</v>
      </c>
      <c r="F74" s="12"/>
      <c r="G74" s="15">
        <f t="shared" si="13"/>
        <v>0</v>
      </c>
      <c r="H74" s="60"/>
      <c r="J74" s="27"/>
      <c r="K74" s="10" t="s">
        <v>55</v>
      </c>
      <c r="L74" s="31">
        <v>481</v>
      </c>
      <c r="M74" s="13" t="s">
        <v>56</v>
      </c>
      <c r="N74" s="14">
        <v>0</v>
      </c>
      <c r="O74" s="12"/>
      <c r="P74" s="15">
        <f t="shared" si="14"/>
        <v>0</v>
      </c>
      <c r="Q74" s="65"/>
    </row>
    <row r="75" spans="1:17" x14ac:dyDescent="0.25">
      <c r="A75" s="27"/>
      <c r="B75" s="10"/>
      <c r="C75" s="31"/>
      <c r="D75" s="13"/>
      <c r="E75" s="14">
        <v>0</v>
      </c>
      <c r="F75" s="12"/>
      <c r="G75" s="15"/>
      <c r="H75" s="60"/>
      <c r="J75" s="27"/>
      <c r="K75" s="10" t="s">
        <v>57</v>
      </c>
      <c r="L75" s="31">
        <v>81</v>
      </c>
      <c r="M75" s="13" t="s">
        <v>56</v>
      </c>
      <c r="N75" s="14">
        <v>0</v>
      </c>
      <c r="O75" s="12"/>
      <c r="P75" s="15">
        <f t="shared" si="14"/>
        <v>0</v>
      </c>
      <c r="Q75" s="65"/>
    </row>
    <row r="76" spans="1:17" x14ac:dyDescent="0.25">
      <c r="A76" s="27"/>
      <c r="B76" s="10" t="s">
        <v>58</v>
      </c>
      <c r="C76" s="31">
        <v>14</v>
      </c>
      <c r="D76" s="13" t="s">
        <v>9</v>
      </c>
      <c r="E76" s="14">
        <v>0</v>
      </c>
      <c r="F76" s="12"/>
      <c r="G76" s="15">
        <f t="shared" si="13"/>
        <v>0</v>
      </c>
      <c r="H76" s="60"/>
      <c r="J76" s="27"/>
      <c r="K76" s="10" t="s">
        <v>58</v>
      </c>
      <c r="L76" s="31">
        <v>2</v>
      </c>
      <c r="M76" s="13" t="s">
        <v>9</v>
      </c>
      <c r="N76" s="14">
        <v>0</v>
      </c>
      <c r="O76" s="12"/>
      <c r="P76" s="15">
        <f t="shared" si="14"/>
        <v>0</v>
      </c>
      <c r="Q76" s="65"/>
    </row>
    <row r="77" spans="1:17" x14ac:dyDescent="0.25">
      <c r="A77" s="27"/>
      <c r="B77" s="10"/>
      <c r="C77" s="31"/>
      <c r="D77" s="13"/>
      <c r="E77" s="14">
        <v>0</v>
      </c>
      <c r="F77" s="12"/>
      <c r="G77" s="15"/>
      <c r="H77" s="60"/>
      <c r="J77" s="27"/>
      <c r="K77" s="10" t="s">
        <v>59</v>
      </c>
      <c r="L77" s="31">
        <v>1</v>
      </c>
      <c r="M77" s="13" t="s">
        <v>9</v>
      </c>
      <c r="N77" s="14">
        <v>0</v>
      </c>
      <c r="O77" s="12"/>
      <c r="P77" s="15">
        <f t="shared" si="14"/>
        <v>0</v>
      </c>
      <c r="Q77" s="65"/>
    </row>
    <row r="78" spans="1:17" x14ac:dyDescent="0.25">
      <c r="A78" s="27"/>
      <c r="B78" s="10" t="s">
        <v>60</v>
      </c>
      <c r="C78" s="31">
        <v>1</v>
      </c>
      <c r="D78" s="13" t="s">
        <v>23</v>
      </c>
      <c r="E78" s="14">
        <v>0</v>
      </c>
      <c r="F78" s="12"/>
      <c r="G78" s="15">
        <f t="shared" si="13"/>
        <v>0</v>
      </c>
      <c r="H78" s="60"/>
      <c r="J78" s="27"/>
      <c r="K78" s="10" t="s">
        <v>60</v>
      </c>
      <c r="L78" s="31">
        <v>1</v>
      </c>
      <c r="M78" s="13" t="s">
        <v>23</v>
      </c>
      <c r="N78" s="14">
        <v>0</v>
      </c>
      <c r="O78" s="12"/>
      <c r="P78" s="15">
        <f t="shared" si="14"/>
        <v>0</v>
      </c>
      <c r="Q78" s="65"/>
    </row>
    <row r="79" spans="1:17" x14ac:dyDescent="0.25">
      <c r="A79" s="27"/>
      <c r="B79" s="10" t="s">
        <v>61</v>
      </c>
      <c r="C79" s="31">
        <v>1</v>
      </c>
      <c r="D79" s="13" t="s">
        <v>23</v>
      </c>
      <c r="E79" s="14">
        <v>0</v>
      </c>
      <c r="F79" s="12"/>
      <c r="G79" s="15">
        <f t="shared" si="13"/>
        <v>0</v>
      </c>
      <c r="H79" s="60"/>
      <c r="J79" s="27"/>
      <c r="K79" s="10" t="s">
        <v>61</v>
      </c>
      <c r="L79" s="31">
        <v>1</v>
      </c>
      <c r="M79" s="13" t="s">
        <v>23</v>
      </c>
      <c r="N79" s="14">
        <v>0</v>
      </c>
      <c r="O79" s="12"/>
      <c r="P79" s="15">
        <f t="shared" si="14"/>
        <v>0</v>
      </c>
      <c r="Q79" s="65"/>
    </row>
    <row r="80" spans="1:17" x14ac:dyDescent="0.25">
      <c r="A80" s="27"/>
      <c r="B80" s="10" t="s">
        <v>62</v>
      </c>
      <c r="C80" s="80">
        <v>1</v>
      </c>
      <c r="D80" s="13" t="s">
        <v>23</v>
      </c>
      <c r="E80" s="14">
        <v>0</v>
      </c>
      <c r="F80" s="12"/>
      <c r="G80" s="15">
        <f t="shared" si="13"/>
        <v>0</v>
      </c>
      <c r="H80" s="60"/>
      <c r="J80" s="27"/>
      <c r="K80" s="10" t="s">
        <v>62</v>
      </c>
      <c r="L80" s="80">
        <v>1</v>
      </c>
      <c r="M80" s="13" t="s">
        <v>23</v>
      </c>
      <c r="N80" s="14">
        <v>0</v>
      </c>
      <c r="O80" s="12"/>
      <c r="P80" s="15">
        <f t="shared" si="14"/>
        <v>0</v>
      </c>
      <c r="Q80" s="65"/>
    </row>
    <row r="81" spans="1:17" ht="15.75" thickBot="1" x14ac:dyDescent="0.3">
      <c r="A81" s="29"/>
      <c r="B81" s="16"/>
      <c r="C81" s="33"/>
      <c r="D81" s="33"/>
      <c r="E81" s="16"/>
      <c r="F81" s="16"/>
      <c r="G81" s="16"/>
      <c r="H81" s="17"/>
      <c r="J81" s="29"/>
      <c r="K81" s="16"/>
      <c r="L81" s="33"/>
      <c r="M81" s="33"/>
      <c r="N81" s="16"/>
      <c r="O81" s="16"/>
      <c r="P81" s="16"/>
      <c r="Q81" s="67"/>
    </row>
    <row r="82" spans="1:17" x14ac:dyDescent="0.25">
      <c r="A82" s="18"/>
      <c r="B82" s="19"/>
      <c r="C82" s="34"/>
      <c r="D82" s="34"/>
      <c r="E82" s="19"/>
      <c r="F82" s="19"/>
      <c r="G82" s="19"/>
      <c r="H82" s="20"/>
      <c r="J82" s="18"/>
      <c r="K82" s="19"/>
      <c r="L82" s="34"/>
      <c r="M82" s="34"/>
      <c r="N82" s="19"/>
      <c r="O82" s="19"/>
      <c r="P82" s="19"/>
      <c r="Q82" s="52"/>
    </row>
    <row r="83" spans="1:17" ht="16.5" x14ac:dyDescent="0.3">
      <c r="A83" s="21"/>
      <c r="B83" s="81" t="s">
        <v>85</v>
      </c>
      <c r="C83" s="47"/>
      <c r="D83" s="47"/>
      <c r="E83" s="37"/>
      <c r="F83" s="48"/>
      <c r="G83" s="87">
        <f>SUM(G6:G81)</f>
        <v>0</v>
      </c>
      <c r="H83" s="22"/>
      <c r="J83" s="21"/>
      <c r="K83" s="81" t="s">
        <v>85</v>
      </c>
      <c r="L83" s="47"/>
      <c r="M83" s="47"/>
      <c r="N83" s="37"/>
      <c r="O83" s="48"/>
      <c r="P83" s="87">
        <f>SUM(P6:P81)</f>
        <v>0</v>
      </c>
      <c r="Q83" s="53"/>
    </row>
    <row r="84" spans="1:17" x14ac:dyDescent="0.25">
      <c r="A84" s="21"/>
      <c r="B84" s="46" t="s">
        <v>6</v>
      </c>
      <c r="C84" s="47"/>
      <c r="D84" s="47"/>
      <c r="E84" s="37"/>
      <c r="F84" s="49">
        <v>0.21</v>
      </c>
      <c r="G84" s="38">
        <f>G83*F84</f>
        <v>0</v>
      </c>
      <c r="H84" s="22"/>
      <c r="J84" s="21"/>
      <c r="K84" s="46" t="s">
        <v>6</v>
      </c>
      <c r="L84" s="47"/>
      <c r="M84" s="47"/>
      <c r="N84" s="37"/>
      <c r="O84" s="49">
        <v>0.21</v>
      </c>
      <c r="P84" s="38">
        <f>P83*O84</f>
        <v>0</v>
      </c>
      <c r="Q84" s="53"/>
    </row>
    <row r="85" spans="1:17" ht="15.75" thickBot="1" x14ac:dyDescent="0.3">
      <c r="A85" s="23"/>
      <c r="B85" s="24" t="s">
        <v>63</v>
      </c>
      <c r="C85" s="35"/>
      <c r="D85" s="35"/>
      <c r="E85" s="25"/>
      <c r="F85" s="25"/>
      <c r="G85" s="50">
        <f>G83+G84</f>
        <v>0</v>
      </c>
      <c r="H85" s="51"/>
      <c r="J85" s="23"/>
      <c r="K85" s="24" t="s">
        <v>63</v>
      </c>
      <c r="L85" s="35"/>
      <c r="M85" s="35"/>
      <c r="N85" s="25"/>
      <c r="O85" s="25"/>
      <c r="P85" s="50">
        <f>P83+P84</f>
        <v>0</v>
      </c>
      <c r="Q85" s="54"/>
    </row>
  </sheetData>
  <mergeCells count="2">
    <mergeCell ref="C4:D4"/>
    <mergeCell ref="L4:M4"/>
  </mergeCells>
  <printOptions horizontalCentered="1"/>
  <pageMargins left="0.25" right="0.25" top="0.75" bottom="0.75" header="0.3" footer="0.3"/>
  <pageSetup paperSize="9" scale="93" orientation="portrait" horizontalDpi="0" verticalDpi="0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7"/>
  <sheetViews>
    <sheetView zoomScaleNormal="100" workbookViewId="0">
      <pane ySplit="5" topLeftCell="A36" activePane="bottomLeft" state="frozen"/>
      <selection pane="bottomLeft" activeCell="N53" sqref="N53"/>
    </sheetView>
  </sheetViews>
  <sheetFormatPr defaultRowHeight="15" x14ac:dyDescent="0.25"/>
  <cols>
    <col min="1" max="1" width="2.42578125" customWidth="1"/>
    <col min="2" max="2" width="43.140625" customWidth="1"/>
    <col min="5" max="5" width="9.7109375" customWidth="1"/>
    <col min="6" max="6" width="8" customWidth="1"/>
    <col min="7" max="7" width="9.42578125" customWidth="1"/>
    <col min="8" max="8" width="2.42578125" customWidth="1"/>
  </cols>
  <sheetData>
    <row r="1" spans="1:8" ht="15.75" x14ac:dyDescent="0.25">
      <c r="A1" s="1"/>
      <c r="B1" s="26" t="s">
        <v>65</v>
      </c>
      <c r="C1" s="2"/>
      <c r="D1" s="2"/>
      <c r="E1" s="82"/>
      <c r="F1" s="2"/>
      <c r="G1" s="2"/>
      <c r="H1" s="3"/>
    </row>
    <row r="2" spans="1:8" ht="15.75" x14ac:dyDescent="0.25">
      <c r="A2" s="4"/>
      <c r="B2" s="83" t="s">
        <v>0</v>
      </c>
      <c r="C2" s="84"/>
      <c r="D2" s="84"/>
      <c r="E2" s="84"/>
      <c r="F2" s="84"/>
      <c r="G2" s="84"/>
      <c r="H2" s="76"/>
    </row>
    <row r="3" spans="1:8" ht="15.75" x14ac:dyDescent="0.25">
      <c r="A3" s="5"/>
      <c r="B3" s="6"/>
      <c r="C3" s="78"/>
      <c r="D3" s="78"/>
      <c r="E3" s="7"/>
      <c r="F3" s="7"/>
      <c r="G3" s="7"/>
      <c r="H3" s="8"/>
    </row>
    <row r="4" spans="1:8" x14ac:dyDescent="0.25">
      <c r="A4" s="68"/>
      <c r="B4" s="2"/>
      <c r="C4" s="88"/>
      <c r="D4" s="88"/>
      <c r="E4" s="2"/>
      <c r="F4" s="2"/>
      <c r="G4" s="2"/>
      <c r="H4" s="3"/>
    </row>
    <row r="5" spans="1:8" x14ac:dyDescent="0.25">
      <c r="A5" s="69"/>
      <c r="B5" s="70" t="s">
        <v>2</v>
      </c>
      <c r="C5" s="71" t="s">
        <v>1</v>
      </c>
      <c r="D5" s="71" t="s">
        <v>64</v>
      </c>
      <c r="E5" s="72" t="s">
        <v>3</v>
      </c>
      <c r="F5" s="71" t="s">
        <v>4</v>
      </c>
      <c r="G5" s="71" t="s">
        <v>5</v>
      </c>
      <c r="H5" s="73"/>
    </row>
    <row r="6" spans="1:8" x14ac:dyDescent="0.25">
      <c r="A6" s="55"/>
      <c r="B6" s="56" t="s">
        <v>66</v>
      </c>
      <c r="C6" s="57"/>
      <c r="D6" s="57"/>
      <c r="E6" s="58"/>
      <c r="F6" s="58"/>
      <c r="G6" s="58"/>
      <c r="H6" s="59"/>
    </row>
    <row r="7" spans="1:8" x14ac:dyDescent="0.25">
      <c r="A7" s="28"/>
      <c r="B7" s="10" t="s">
        <v>67</v>
      </c>
      <c r="C7" s="31">
        <v>1410</v>
      </c>
      <c r="D7" s="13" t="s">
        <v>7</v>
      </c>
      <c r="E7" s="14">
        <v>0</v>
      </c>
      <c r="F7" s="12"/>
      <c r="G7" s="15">
        <f>C7*E7*(1-F7)</f>
        <v>0</v>
      </c>
      <c r="H7" s="60"/>
    </row>
    <row r="8" spans="1:8" x14ac:dyDescent="0.25">
      <c r="A8" s="27"/>
      <c r="B8" s="10" t="s">
        <v>8</v>
      </c>
      <c r="C8" s="31">
        <v>1410</v>
      </c>
      <c r="D8" s="13" t="s">
        <v>7</v>
      </c>
      <c r="E8" s="14">
        <v>0</v>
      </c>
      <c r="F8" s="12"/>
      <c r="G8" s="15">
        <f t="shared" ref="G8:G12" si="0">C8*E8*(1-F8)</f>
        <v>0</v>
      </c>
      <c r="H8" s="60"/>
    </row>
    <row r="9" spans="1:8" x14ac:dyDescent="0.25">
      <c r="A9" s="28"/>
      <c r="B9" s="10" t="s">
        <v>91</v>
      </c>
      <c r="C9" s="31">
        <v>1</v>
      </c>
      <c r="D9" s="13" t="s">
        <v>23</v>
      </c>
      <c r="E9" s="14">
        <v>0</v>
      </c>
      <c r="F9" s="12"/>
      <c r="G9" s="15">
        <f t="shared" si="0"/>
        <v>0</v>
      </c>
      <c r="H9" s="60"/>
    </row>
    <row r="10" spans="1:8" x14ac:dyDescent="0.25">
      <c r="A10" s="28"/>
      <c r="B10" s="10" t="s">
        <v>68</v>
      </c>
      <c r="C10" s="31">
        <v>12</v>
      </c>
      <c r="D10" s="13" t="s">
        <v>10</v>
      </c>
      <c r="E10" s="14">
        <v>0</v>
      </c>
      <c r="F10" s="12"/>
      <c r="G10" s="15">
        <f t="shared" si="0"/>
        <v>0</v>
      </c>
      <c r="H10" s="60"/>
    </row>
    <row r="11" spans="1:8" x14ac:dyDescent="0.25">
      <c r="A11" s="28"/>
      <c r="B11" s="10" t="s">
        <v>69</v>
      </c>
      <c r="C11" s="31">
        <v>6</v>
      </c>
      <c r="D11" s="13" t="s">
        <v>10</v>
      </c>
      <c r="E11" s="14">
        <v>0</v>
      </c>
      <c r="F11" s="12"/>
      <c r="G11" s="15">
        <f t="shared" si="0"/>
        <v>0</v>
      </c>
      <c r="H11" s="60"/>
    </row>
    <row r="12" spans="1:8" x14ac:dyDescent="0.25">
      <c r="A12" s="28"/>
      <c r="B12" s="10" t="s">
        <v>70</v>
      </c>
      <c r="C12" s="31">
        <v>157</v>
      </c>
      <c r="D12" s="13" t="s">
        <v>11</v>
      </c>
      <c r="E12" s="14">
        <v>0</v>
      </c>
      <c r="F12" s="12"/>
      <c r="G12" s="15">
        <f t="shared" si="0"/>
        <v>0</v>
      </c>
      <c r="H12" s="60"/>
    </row>
    <row r="13" spans="1:8" x14ac:dyDescent="0.25">
      <c r="A13" s="27"/>
      <c r="B13" s="9" t="s">
        <v>24</v>
      </c>
      <c r="C13" s="30"/>
      <c r="D13" s="30"/>
      <c r="E13" s="14">
        <v>0</v>
      </c>
      <c r="F13" s="10"/>
      <c r="G13" s="10"/>
      <c r="H13" s="11"/>
    </row>
    <row r="14" spans="1:8" x14ac:dyDescent="0.25">
      <c r="A14" s="27"/>
      <c r="B14" s="9" t="s">
        <v>12</v>
      </c>
      <c r="C14" s="30"/>
      <c r="D14" s="30"/>
      <c r="E14" s="14">
        <v>0</v>
      </c>
      <c r="F14" s="10"/>
      <c r="G14" s="10"/>
      <c r="H14" s="11"/>
    </row>
    <row r="15" spans="1:8" x14ac:dyDescent="0.25">
      <c r="A15" s="28"/>
      <c r="B15" s="10" t="s">
        <v>87</v>
      </c>
      <c r="C15" s="31">
        <v>110</v>
      </c>
      <c r="D15" s="13" t="s">
        <v>11</v>
      </c>
      <c r="E15" s="14">
        <v>0</v>
      </c>
      <c r="F15" s="12"/>
      <c r="G15" s="15">
        <f t="shared" ref="G15:G21" si="1">C15*E15*(1-F15)</f>
        <v>0</v>
      </c>
      <c r="H15" s="60"/>
    </row>
    <row r="16" spans="1:8" x14ac:dyDescent="0.25">
      <c r="A16" s="28"/>
      <c r="B16" s="10" t="s">
        <v>72</v>
      </c>
      <c r="C16" s="31">
        <v>290</v>
      </c>
      <c r="D16" s="13" t="s">
        <v>11</v>
      </c>
      <c r="E16" s="14">
        <v>0</v>
      </c>
      <c r="F16" s="12"/>
      <c r="G16" s="15">
        <f t="shared" si="1"/>
        <v>0</v>
      </c>
      <c r="H16" s="60"/>
    </row>
    <row r="17" spans="1:8" x14ac:dyDescent="0.25">
      <c r="A17" s="28"/>
      <c r="B17" s="10" t="s">
        <v>73</v>
      </c>
      <c r="C17" s="31">
        <v>248</v>
      </c>
      <c r="D17" s="13" t="s">
        <v>11</v>
      </c>
      <c r="E17" s="14">
        <v>0</v>
      </c>
      <c r="F17" s="12"/>
      <c r="G17" s="15">
        <f t="shared" si="1"/>
        <v>0</v>
      </c>
      <c r="H17" s="60"/>
    </row>
    <row r="18" spans="1:8" x14ac:dyDescent="0.25">
      <c r="A18" s="28"/>
      <c r="B18" s="10" t="s">
        <v>86</v>
      </c>
      <c r="C18" s="31">
        <v>45</v>
      </c>
      <c r="D18" s="13" t="s">
        <v>11</v>
      </c>
      <c r="E18" s="14">
        <v>0</v>
      </c>
      <c r="F18" s="12"/>
      <c r="G18" s="15">
        <f t="shared" si="1"/>
        <v>0</v>
      </c>
      <c r="H18" s="60"/>
    </row>
    <row r="19" spans="1:8" x14ac:dyDescent="0.25">
      <c r="A19" s="28"/>
      <c r="B19" s="10" t="s">
        <v>74</v>
      </c>
      <c r="C19" s="31">
        <v>105</v>
      </c>
      <c r="D19" s="13" t="s">
        <v>11</v>
      </c>
      <c r="E19" s="14">
        <v>0</v>
      </c>
      <c r="F19" s="12"/>
      <c r="G19" s="15">
        <f t="shared" si="1"/>
        <v>0</v>
      </c>
      <c r="H19" s="60"/>
    </row>
    <row r="20" spans="1:8" ht="27" x14ac:dyDescent="0.25">
      <c r="A20" s="28"/>
      <c r="B20" s="10" t="s">
        <v>75</v>
      </c>
      <c r="C20" s="31">
        <v>140</v>
      </c>
      <c r="D20" s="13" t="s">
        <v>11</v>
      </c>
      <c r="E20" s="14">
        <v>0</v>
      </c>
      <c r="F20" s="12"/>
      <c r="G20" s="15">
        <f t="shared" si="1"/>
        <v>0</v>
      </c>
      <c r="H20" s="60"/>
    </row>
    <row r="21" spans="1:8" ht="27" x14ac:dyDescent="0.25">
      <c r="A21" s="28"/>
      <c r="B21" s="10" t="s">
        <v>71</v>
      </c>
      <c r="C21" s="31">
        <v>105</v>
      </c>
      <c r="D21" s="13" t="s">
        <v>11</v>
      </c>
      <c r="E21" s="14">
        <v>0</v>
      </c>
      <c r="F21" s="12"/>
      <c r="G21" s="15">
        <f t="shared" si="1"/>
        <v>0</v>
      </c>
      <c r="H21" s="60"/>
    </row>
    <row r="22" spans="1:8" x14ac:dyDescent="0.25">
      <c r="A22" s="28"/>
      <c r="B22" s="9" t="s">
        <v>24</v>
      </c>
      <c r="C22" s="30"/>
      <c r="D22" s="30"/>
      <c r="E22" s="14">
        <v>0</v>
      </c>
      <c r="F22" s="10"/>
      <c r="G22" s="10"/>
      <c r="H22" s="60"/>
    </row>
    <row r="23" spans="1:8" x14ac:dyDescent="0.25">
      <c r="A23" s="28"/>
      <c r="B23" s="9" t="s">
        <v>27</v>
      </c>
      <c r="C23" s="30"/>
      <c r="D23" s="30"/>
      <c r="E23" s="14">
        <v>0</v>
      </c>
      <c r="F23" s="10"/>
      <c r="G23" s="10"/>
      <c r="H23" s="60"/>
    </row>
    <row r="24" spans="1:8" x14ac:dyDescent="0.25">
      <c r="A24" s="28"/>
      <c r="B24" s="10" t="s">
        <v>28</v>
      </c>
      <c r="C24" s="31">
        <v>45</v>
      </c>
      <c r="D24" s="13" t="s">
        <v>29</v>
      </c>
      <c r="E24" s="14">
        <v>0</v>
      </c>
      <c r="F24" s="12"/>
      <c r="G24" s="15">
        <f t="shared" ref="G24" si="2">C24*E24*(1-F24)</f>
        <v>0</v>
      </c>
      <c r="H24" s="60"/>
    </row>
    <row r="25" spans="1:8" x14ac:dyDescent="0.25">
      <c r="A25" s="27"/>
      <c r="B25" s="9" t="s">
        <v>24</v>
      </c>
      <c r="C25" s="30"/>
      <c r="D25" s="30"/>
      <c r="E25" s="14">
        <v>0</v>
      </c>
      <c r="F25" s="10"/>
      <c r="G25" s="10"/>
      <c r="H25" s="11"/>
    </row>
    <row r="26" spans="1:8" x14ac:dyDescent="0.25">
      <c r="A26" s="27"/>
      <c r="B26" s="9" t="s">
        <v>30</v>
      </c>
      <c r="C26" s="30"/>
      <c r="D26" s="30"/>
      <c r="E26" s="14">
        <v>0</v>
      </c>
      <c r="F26" s="10"/>
      <c r="G26" s="10"/>
      <c r="H26" s="11"/>
    </row>
    <row r="27" spans="1:8" x14ac:dyDescent="0.25">
      <c r="A27" s="27"/>
      <c r="B27" s="10" t="s">
        <v>31</v>
      </c>
      <c r="C27" s="31">
        <v>20</v>
      </c>
      <c r="D27" s="13" t="s">
        <v>7</v>
      </c>
      <c r="E27" s="14">
        <v>0</v>
      </c>
      <c r="F27" s="12"/>
      <c r="G27" s="15">
        <f>C27*E27*(1-F27)</f>
        <v>0</v>
      </c>
      <c r="H27" s="11"/>
    </row>
    <row r="28" spans="1:8" ht="27" x14ac:dyDescent="0.25">
      <c r="A28" s="28"/>
      <c r="B28" s="40" t="s">
        <v>77</v>
      </c>
      <c r="C28" s="41">
        <v>8</v>
      </c>
      <c r="D28" s="42" t="s">
        <v>9</v>
      </c>
      <c r="E28" s="14">
        <v>0</v>
      </c>
      <c r="F28" s="43"/>
      <c r="G28" s="44">
        <f t="shared" ref="G28:G37" si="3">C28*E28*(1-F28)</f>
        <v>0</v>
      </c>
      <c r="H28" s="63"/>
    </row>
    <row r="29" spans="1:8" x14ac:dyDescent="0.25">
      <c r="A29" s="28"/>
      <c r="B29" s="40" t="s">
        <v>78</v>
      </c>
      <c r="C29" s="41">
        <v>4</v>
      </c>
      <c r="D29" s="42" t="s">
        <v>9</v>
      </c>
      <c r="E29" s="14">
        <v>0</v>
      </c>
      <c r="F29" s="43"/>
      <c r="G29" s="44">
        <f t="shared" si="3"/>
        <v>0</v>
      </c>
      <c r="H29" s="63"/>
    </row>
    <row r="30" spans="1:8" x14ac:dyDescent="0.25">
      <c r="A30" s="28"/>
      <c r="B30" s="40" t="s">
        <v>79</v>
      </c>
      <c r="C30" s="41">
        <v>4</v>
      </c>
      <c r="D30" s="42" t="s">
        <v>9</v>
      </c>
      <c r="E30" s="14">
        <v>0</v>
      </c>
      <c r="F30" s="43"/>
      <c r="G30" s="44">
        <f t="shared" si="3"/>
        <v>0</v>
      </c>
      <c r="H30" s="63"/>
    </row>
    <row r="31" spans="1:8" x14ac:dyDescent="0.25">
      <c r="A31" s="27"/>
      <c r="B31" s="10" t="s">
        <v>33</v>
      </c>
      <c r="C31" s="31">
        <v>25</v>
      </c>
      <c r="D31" s="13" t="s">
        <v>9</v>
      </c>
      <c r="E31" s="14">
        <v>0</v>
      </c>
      <c r="F31" s="12"/>
      <c r="G31" s="15">
        <f t="shared" si="3"/>
        <v>0</v>
      </c>
      <c r="H31" s="60"/>
    </row>
    <row r="32" spans="1:8" x14ac:dyDescent="0.25">
      <c r="A32" s="27"/>
      <c r="B32" s="10" t="s">
        <v>80</v>
      </c>
      <c r="C32" s="31">
        <v>7800</v>
      </c>
      <c r="D32" s="13" t="s">
        <v>9</v>
      </c>
      <c r="E32" s="14">
        <v>0</v>
      </c>
      <c r="F32" s="12"/>
      <c r="G32" s="15">
        <f t="shared" si="3"/>
        <v>0</v>
      </c>
      <c r="H32" s="60"/>
    </row>
    <row r="33" spans="1:8" x14ac:dyDescent="0.25">
      <c r="A33" s="27"/>
      <c r="B33" s="10" t="s">
        <v>82</v>
      </c>
      <c r="C33" s="31">
        <v>4500</v>
      </c>
      <c r="D33" s="13" t="s">
        <v>9</v>
      </c>
      <c r="E33" s="14">
        <v>0</v>
      </c>
      <c r="F33" s="12"/>
      <c r="G33" s="15">
        <f t="shared" si="3"/>
        <v>0</v>
      </c>
      <c r="H33" s="60"/>
    </row>
    <row r="34" spans="1:8" x14ac:dyDescent="0.25">
      <c r="A34" s="28"/>
      <c r="B34" s="40" t="s">
        <v>81</v>
      </c>
      <c r="C34" s="31">
        <v>25</v>
      </c>
      <c r="D34" s="13" t="s">
        <v>9</v>
      </c>
      <c r="E34" s="14">
        <v>0</v>
      </c>
      <c r="F34" s="12"/>
      <c r="G34" s="15">
        <f t="shared" si="3"/>
        <v>0</v>
      </c>
      <c r="H34" s="60"/>
    </row>
    <row r="35" spans="1:8" x14ac:dyDescent="0.25">
      <c r="A35" s="27"/>
      <c r="B35" s="10" t="s">
        <v>35</v>
      </c>
      <c r="C35" s="31">
        <v>1</v>
      </c>
      <c r="D35" s="13" t="s">
        <v>23</v>
      </c>
      <c r="E35" s="14">
        <v>0</v>
      </c>
      <c r="F35" s="12"/>
      <c r="G35" s="15">
        <f t="shared" si="3"/>
        <v>0</v>
      </c>
      <c r="H35" s="60"/>
    </row>
    <row r="36" spans="1:8" x14ac:dyDescent="0.25">
      <c r="A36" s="27"/>
      <c r="B36" s="10" t="s">
        <v>36</v>
      </c>
      <c r="C36" s="31">
        <v>1</v>
      </c>
      <c r="D36" s="13" t="s">
        <v>23</v>
      </c>
      <c r="E36" s="14">
        <v>0</v>
      </c>
      <c r="F36" s="12"/>
      <c r="G36" s="15">
        <f t="shared" si="3"/>
        <v>0</v>
      </c>
      <c r="H36" s="60"/>
    </row>
    <row r="37" spans="1:8" x14ac:dyDescent="0.25">
      <c r="A37" s="27"/>
      <c r="B37" s="10" t="s">
        <v>37</v>
      </c>
      <c r="C37" s="79">
        <v>1</v>
      </c>
      <c r="D37" s="13" t="s">
        <v>23</v>
      </c>
      <c r="E37" s="14">
        <v>0</v>
      </c>
      <c r="F37" s="12"/>
      <c r="G37" s="15">
        <f t="shared" si="3"/>
        <v>0</v>
      </c>
      <c r="H37" s="60"/>
    </row>
    <row r="38" spans="1:8" x14ac:dyDescent="0.25">
      <c r="A38" s="27"/>
      <c r="B38" s="9" t="s">
        <v>24</v>
      </c>
      <c r="C38" s="30"/>
      <c r="D38" s="30"/>
      <c r="E38" s="14">
        <v>0</v>
      </c>
      <c r="F38" s="10"/>
      <c r="G38" s="10"/>
      <c r="H38" s="11"/>
    </row>
    <row r="39" spans="1:8" x14ac:dyDescent="0.25">
      <c r="A39" s="27"/>
      <c r="B39" s="9" t="s">
        <v>38</v>
      </c>
      <c r="C39" s="32"/>
      <c r="D39" s="13"/>
      <c r="E39" s="14">
        <v>0</v>
      </c>
      <c r="F39" s="12"/>
      <c r="G39" s="15"/>
      <c r="H39" s="60"/>
    </row>
    <row r="40" spans="1:8" ht="40.5" x14ac:dyDescent="0.25">
      <c r="A40" s="45"/>
      <c r="B40" s="40" t="s">
        <v>83</v>
      </c>
      <c r="C40" s="41">
        <v>15</v>
      </c>
      <c r="D40" s="42" t="s">
        <v>9</v>
      </c>
      <c r="E40" s="14">
        <v>0</v>
      </c>
      <c r="F40" s="43"/>
      <c r="G40" s="44">
        <f t="shared" ref="G40" si="4">C40*E40*(1-F40)</f>
        <v>0</v>
      </c>
      <c r="H40" s="63"/>
    </row>
    <row r="41" spans="1:8" x14ac:dyDescent="0.25">
      <c r="A41" s="27"/>
      <c r="B41" s="9" t="s">
        <v>24</v>
      </c>
      <c r="C41" s="30"/>
      <c r="D41" s="30"/>
      <c r="E41" s="14">
        <v>0</v>
      </c>
      <c r="F41" s="10"/>
      <c r="G41" s="10"/>
      <c r="H41" s="11"/>
    </row>
    <row r="42" spans="1:8" x14ac:dyDescent="0.25">
      <c r="A42" s="27"/>
      <c r="B42" s="9" t="s">
        <v>39</v>
      </c>
      <c r="C42" s="30"/>
      <c r="D42" s="30"/>
      <c r="E42" s="14">
        <v>0</v>
      </c>
      <c r="F42" s="10"/>
      <c r="G42" s="10"/>
      <c r="H42" s="11"/>
    </row>
    <row r="43" spans="1:8" x14ac:dyDescent="0.25">
      <c r="A43" s="27"/>
      <c r="B43" s="10" t="s">
        <v>40</v>
      </c>
      <c r="C43" s="31">
        <v>1</v>
      </c>
      <c r="D43" s="13" t="s">
        <v>23</v>
      </c>
      <c r="E43" s="14">
        <v>0</v>
      </c>
      <c r="F43" s="12"/>
      <c r="G43" s="15">
        <f t="shared" ref="G43" si="5">C43*E43*(1-F43)</f>
        <v>0</v>
      </c>
      <c r="H43" s="60"/>
    </row>
    <row r="44" spans="1:8" x14ac:dyDescent="0.25">
      <c r="A44" s="27"/>
      <c r="B44" s="9" t="s">
        <v>24</v>
      </c>
      <c r="C44" s="30"/>
      <c r="D44" s="30"/>
      <c r="E44" s="14">
        <v>0</v>
      </c>
      <c r="F44" s="10"/>
      <c r="G44" s="10"/>
      <c r="H44" s="11"/>
    </row>
    <row r="45" spans="1:8" x14ac:dyDescent="0.25">
      <c r="A45" s="27"/>
      <c r="B45" s="9" t="s">
        <v>42</v>
      </c>
      <c r="C45" s="30"/>
      <c r="D45" s="30"/>
      <c r="E45" s="14">
        <v>0</v>
      </c>
      <c r="F45" s="10"/>
      <c r="G45" s="10"/>
      <c r="H45" s="11"/>
    </row>
    <row r="46" spans="1:8" x14ac:dyDescent="0.25">
      <c r="A46" s="27"/>
      <c r="B46" s="10" t="s">
        <v>43</v>
      </c>
      <c r="C46" s="30">
        <v>1</v>
      </c>
      <c r="D46" s="30" t="s">
        <v>23</v>
      </c>
      <c r="E46" s="14">
        <v>0</v>
      </c>
      <c r="F46" s="10"/>
      <c r="G46" s="15">
        <f t="shared" ref="G46:G62" si="6">C46*E46*(1-F46)</f>
        <v>0</v>
      </c>
      <c r="H46" s="60"/>
    </row>
    <row r="47" spans="1:8" x14ac:dyDescent="0.25">
      <c r="A47" s="27"/>
      <c r="B47" s="10" t="s">
        <v>44</v>
      </c>
      <c r="C47" s="31">
        <v>1175</v>
      </c>
      <c r="D47" s="13" t="s">
        <v>7</v>
      </c>
      <c r="E47" s="14">
        <v>0</v>
      </c>
      <c r="F47" s="12"/>
      <c r="G47" s="15">
        <f t="shared" si="6"/>
        <v>0</v>
      </c>
      <c r="H47" s="60"/>
    </row>
    <row r="48" spans="1:8" x14ac:dyDescent="0.25">
      <c r="A48" s="27"/>
      <c r="B48" s="10" t="s">
        <v>46</v>
      </c>
      <c r="C48" s="31">
        <v>4</v>
      </c>
      <c r="D48" s="13" t="s">
        <v>23</v>
      </c>
      <c r="E48" s="14">
        <v>0</v>
      </c>
      <c r="F48" s="12"/>
      <c r="G48" s="15">
        <f t="shared" si="6"/>
        <v>0</v>
      </c>
      <c r="H48" s="60"/>
    </row>
    <row r="49" spans="1:8" x14ac:dyDescent="0.25">
      <c r="A49" s="27"/>
      <c r="B49" s="10" t="s">
        <v>47</v>
      </c>
      <c r="C49" s="31">
        <v>1175</v>
      </c>
      <c r="D49" s="13" t="s">
        <v>7</v>
      </c>
      <c r="E49" s="14">
        <v>0</v>
      </c>
      <c r="F49" s="12"/>
      <c r="G49" s="15">
        <f t="shared" si="6"/>
        <v>0</v>
      </c>
      <c r="H49" s="60"/>
    </row>
    <row r="50" spans="1:8" x14ac:dyDescent="0.25">
      <c r="A50" s="27"/>
      <c r="B50" s="10" t="s">
        <v>48</v>
      </c>
      <c r="C50" s="31">
        <v>45</v>
      </c>
      <c r="D50" s="13" t="s">
        <v>11</v>
      </c>
      <c r="E50" s="14">
        <v>0</v>
      </c>
      <c r="F50" s="12"/>
      <c r="G50" s="15">
        <f t="shared" si="6"/>
        <v>0</v>
      </c>
      <c r="H50" s="60"/>
    </row>
    <row r="51" spans="1:8" x14ac:dyDescent="0.25">
      <c r="A51" s="27"/>
      <c r="B51" s="10" t="s">
        <v>88</v>
      </c>
      <c r="C51" s="31">
        <v>294</v>
      </c>
      <c r="D51" s="13" t="s">
        <v>7</v>
      </c>
      <c r="E51" s="14">
        <v>0</v>
      </c>
      <c r="F51" s="12"/>
      <c r="G51" s="15">
        <f t="shared" si="6"/>
        <v>0</v>
      </c>
      <c r="H51" s="60"/>
    </row>
    <row r="52" spans="1:8" x14ac:dyDescent="0.25">
      <c r="A52" s="27"/>
      <c r="B52" s="10" t="s">
        <v>49</v>
      </c>
      <c r="C52" s="31">
        <v>4</v>
      </c>
      <c r="D52" s="13" t="s">
        <v>9</v>
      </c>
      <c r="E52" s="14">
        <v>0</v>
      </c>
      <c r="F52" s="12"/>
      <c r="G52" s="15">
        <f t="shared" si="6"/>
        <v>0</v>
      </c>
      <c r="H52" s="60"/>
    </row>
    <row r="53" spans="1:8" x14ac:dyDescent="0.25">
      <c r="A53" s="27"/>
      <c r="B53" s="10" t="s">
        <v>50</v>
      </c>
      <c r="C53" s="31">
        <v>12</v>
      </c>
      <c r="D53" s="13" t="s">
        <v>9</v>
      </c>
      <c r="E53" s="14">
        <v>0</v>
      </c>
      <c r="F53" s="12"/>
      <c r="G53" s="15">
        <f t="shared" si="6"/>
        <v>0</v>
      </c>
      <c r="H53" s="60"/>
    </row>
    <row r="54" spans="1:8" x14ac:dyDescent="0.25">
      <c r="A54" s="27"/>
      <c r="B54" s="10" t="s">
        <v>52</v>
      </c>
      <c r="C54" s="31">
        <v>45</v>
      </c>
      <c r="D54" s="13" t="s">
        <v>29</v>
      </c>
      <c r="E54" s="14">
        <v>0</v>
      </c>
      <c r="F54" s="12"/>
      <c r="G54" s="15">
        <f t="shared" si="6"/>
        <v>0</v>
      </c>
      <c r="H54" s="60"/>
    </row>
    <row r="55" spans="1:8" x14ac:dyDescent="0.25">
      <c r="A55" s="27"/>
      <c r="B55" s="10" t="s">
        <v>53</v>
      </c>
      <c r="C55" s="31">
        <v>1175</v>
      </c>
      <c r="D55" s="13" t="s">
        <v>7</v>
      </c>
      <c r="E55" s="14">
        <v>0</v>
      </c>
      <c r="F55" s="12"/>
      <c r="G55" s="15">
        <f t="shared" si="6"/>
        <v>0</v>
      </c>
      <c r="H55" s="60"/>
    </row>
    <row r="56" spans="1:8" x14ac:dyDescent="0.25">
      <c r="A56" s="27"/>
      <c r="B56" s="10" t="s">
        <v>54</v>
      </c>
      <c r="C56" s="31">
        <v>1175</v>
      </c>
      <c r="D56" s="13" t="s">
        <v>7</v>
      </c>
      <c r="E56" s="14">
        <v>0</v>
      </c>
      <c r="F56" s="12"/>
      <c r="G56" s="15">
        <f t="shared" si="6"/>
        <v>0</v>
      </c>
      <c r="H56" s="60"/>
    </row>
    <row r="57" spans="1:8" x14ac:dyDescent="0.25">
      <c r="A57" s="27"/>
      <c r="B57" s="10" t="s">
        <v>89</v>
      </c>
      <c r="C57" s="31">
        <v>1175</v>
      </c>
      <c r="D57" s="13" t="s">
        <v>7</v>
      </c>
      <c r="E57" s="14">
        <v>0</v>
      </c>
      <c r="F57" s="12"/>
      <c r="G57" s="15">
        <f t="shared" si="6"/>
        <v>0</v>
      </c>
      <c r="H57" s="60"/>
    </row>
    <row r="58" spans="1:8" x14ac:dyDescent="0.25">
      <c r="A58" s="27"/>
      <c r="B58" s="10" t="s">
        <v>55</v>
      </c>
      <c r="C58" s="31">
        <v>1043</v>
      </c>
      <c r="D58" s="13" t="s">
        <v>56</v>
      </c>
      <c r="E58" s="14">
        <v>0</v>
      </c>
      <c r="F58" s="12"/>
      <c r="G58" s="15">
        <f t="shared" si="6"/>
        <v>0</v>
      </c>
      <c r="H58" s="60"/>
    </row>
    <row r="59" spans="1:8" x14ac:dyDescent="0.25">
      <c r="A59" s="27"/>
      <c r="B59" s="10" t="s">
        <v>58</v>
      </c>
      <c r="C59" s="31">
        <v>14</v>
      </c>
      <c r="D59" s="13" t="s">
        <v>9</v>
      </c>
      <c r="E59" s="14">
        <v>0</v>
      </c>
      <c r="F59" s="12"/>
      <c r="G59" s="15">
        <f t="shared" si="6"/>
        <v>0</v>
      </c>
      <c r="H59" s="60"/>
    </row>
    <row r="60" spans="1:8" x14ac:dyDescent="0.25">
      <c r="A60" s="27"/>
      <c r="B60" s="10" t="s">
        <v>60</v>
      </c>
      <c r="C60" s="31">
        <v>1</v>
      </c>
      <c r="D60" s="13" t="s">
        <v>23</v>
      </c>
      <c r="E60" s="14">
        <v>0</v>
      </c>
      <c r="F60" s="12"/>
      <c r="G60" s="15">
        <f t="shared" si="6"/>
        <v>0</v>
      </c>
      <c r="H60" s="60"/>
    </row>
    <row r="61" spans="1:8" x14ac:dyDescent="0.25">
      <c r="A61" s="27"/>
      <c r="B61" s="10" t="s">
        <v>61</v>
      </c>
      <c r="C61" s="31">
        <v>1</v>
      </c>
      <c r="D61" s="13" t="s">
        <v>23</v>
      </c>
      <c r="E61" s="14">
        <v>0</v>
      </c>
      <c r="F61" s="12"/>
      <c r="G61" s="15">
        <f t="shared" si="6"/>
        <v>0</v>
      </c>
      <c r="H61" s="60"/>
    </row>
    <row r="62" spans="1:8" x14ac:dyDescent="0.25">
      <c r="A62" s="27"/>
      <c r="B62" s="10" t="s">
        <v>62</v>
      </c>
      <c r="C62" s="80">
        <v>1</v>
      </c>
      <c r="D62" s="13" t="s">
        <v>23</v>
      </c>
      <c r="E62" s="14">
        <v>0</v>
      </c>
      <c r="F62" s="12"/>
      <c r="G62" s="15">
        <f t="shared" si="6"/>
        <v>0</v>
      </c>
      <c r="H62" s="60"/>
    </row>
    <row r="63" spans="1:8" ht="15.75" thickBot="1" x14ac:dyDescent="0.3">
      <c r="A63" s="29"/>
      <c r="B63" s="16"/>
      <c r="C63" s="33"/>
      <c r="D63" s="33"/>
      <c r="E63" s="16"/>
      <c r="F63" s="16"/>
      <c r="G63" s="16"/>
      <c r="H63" s="17"/>
    </row>
    <row r="64" spans="1:8" x14ac:dyDescent="0.25">
      <c r="A64" s="18"/>
      <c r="B64" s="19"/>
      <c r="C64" s="34"/>
      <c r="D64" s="34"/>
      <c r="E64" s="19"/>
      <c r="F64" s="19"/>
      <c r="G64" s="19"/>
      <c r="H64" s="20"/>
    </row>
    <row r="65" spans="1:8" ht="16.5" x14ac:dyDescent="0.3">
      <c r="A65" s="21"/>
      <c r="B65" s="81" t="s">
        <v>85</v>
      </c>
      <c r="C65" s="47"/>
      <c r="D65" s="47"/>
      <c r="E65" s="37"/>
      <c r="F65" s="48"/>
      <c r="G65" s="87">
        <f>SUM(G6:G63)</f>
        <v>0</v>
      </c>
      <c r="H65" s="22"/>
    </row>
    <row r="66" spans="1:8" x14ac:dyDescent="0.25">
      <c r="A66" s="21"/>
      <c r="B66" s="46" t="s">
        <v>6</v>
      </c>
      <c r="C66" s="47"/>
      <c r="D66" s="47"/>
      <c r="E66" s="37"/>
      <c r="F66" s="49">
        <v>0.21</v>
      </c>
      <c r="G66" s="38">
        <f>G65*F66</f>
        <v>0</v>
      </c>
      <c r="H66" s="22"/>
    </row>
    <row r="67" spans="1:8" ht="15.75" thickBot="1" x14ac:dyDescent="0.3">
      <c r="A67" s="23"/>
      <c r="B67" s="24" t="s">
        <v>63</v>
      </c>
      <c r="C67" s="35"/>
      <c r="D67" s="35"/>
      <c r="E67" s="25"/>
      <c r="F67" s="25"/>
      <c r="G67" s="50">
        <f>G65+G66</f>
        <v>0</v>
      </c>
      <c r="H67" s="51"/>
    </row>
  </sheetData>
  <mergeCells count="1">
    <mergeCell ref="C4:D4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tabSelected="1" zoomScaleNormal="100" workbookViewId="0">
      <pane ySplit="5" topLeftCell="A36" activePane="bottomLeft" state="frozen"/>
      <selection pane="bottomLeft" activeCell="L51" sqref="L51"/>
    </sheetView>
  </sheetViews>
  <sheetFormatPr defaultRowHeight="15" x14ac:dyDescent="0.25"/>
  <cols>
    <col min="1" max="1" width="2.42578125" customWidth="1"/>
    <col min="2" max="2" width="43.140625" customWidth="1"/>
    <col min="5" max="5" width="9.7109375" customWidth="1"/>
    <col min="6" max="6" width="8" customWidth="1"/>
    <col min="7" max="7" width="9.42578125" customWidth="1"/>
    <col min="8" max="8" width="2.42578125" customWidth="1"/>
  </cols>
  <sheetData>
    <row r="1" spans="1:8" ht="15.75" x14ac:dyDescent="0.25">
      <c r="A1" s="1"/>
      <c r="B1" s="26" t="s">
        <v>65</v>
      </c>
      <c r="C1" s="2"/>
      <c r="D1" s="2"/>
      <c r="E1" s="2"/>
      <c r="F1" s="2"/>
      <c r="G1" s="2"/>
      <c r="H1" s="74"/>
    </row>
    <row r="2" spans="1:8" ht="15.75" x14ac:dyDescent="0.25">
      <c r="A2" s="4"/>
      <c r="B2" s="83" t="s">
        <v>84</v>
      </c>
      <c r="C2" s="84"/>
      <c r="D2" s="84"/>
      <c r="E2" s="84"/>
      <c r="F2" s="84"/>
      <c r="G2" s="84"/>
      <c r="H2" s="77"/>
    </row>
    <row r="3" spans="1:8" ht="15.75" x14ac:dyDescent="0.25">
      <c r="A3" s="5"/>
      <c r="B3" s="6"/>
      <c r="C3" s="78"/>
      <c r="D3" s="78"/>
      <c r="E3" s="7"/>
      <c r="F3" s="7"/>
      <c r="G3" s="7"/>
      <c r="H3" s="75"/>
    </row>
    <row r="4" spans="1:8" x14ac:dyDescent="0.25">
      <c r="A4" s="68"/>
      <c r="B4" s="2"/>
      <c r="C4" s="88"/>
      <c r="D4" s="88"/>
      <c r="E4" s="2"/>
      <c r="F4" s="2"/>
      <c r="G4" s="2"/>
      <c r="H4" s="74"/>
    </row>
    <row r="5" spans="1:8" x14ac:dyDescent="0.25">
      <c r="A5" s="69"/>
      <c r="B5" s="70" t="s">
        <v>2</v>
      </c>
      <c r="C5" s="71" t="s">
        <v>1</v>
      </c>
      <c r="D5" s="71" t="s">
        <v>64</v>
      </c>
      <c r="E5" s="72" t="s">
        <v>3</v>
      </c>
      <c r="F5" s="71" t="s">
        <v>4</v>
      </c>
      <c r="G5" s="71" t="s">
        <v>5</v>
      </c>
      <c r="H5" s="75"/>
    </row>
    <row r="6" spans="1:8" x14ac:dyDescent="0.25">
      <c r="A6" s="55"/>
      <c r="B6" s="56" t="s">
        <v>66</v>
      </c>
      <c r="C6" s="57"/>
      <c r="D6" s="57"/>
      <c r="E6" s="58"/>
      <c r="F6" s="58"/>
      <c r="G6" s="58"/>
      <c r="H6" s="64"/>
    </row>
    <row r="7" spans="1:8" x14ac:dyDescent="0.25">
      <c r="A7" s="28"/>
      <c r="B7" s="10" t="s">
        <v>67</v>
      </c>
      <c r="C7" s="31">
        <v>858</v>
      </c>
      <c r="D7" s="13" t="s">
        <v>7</v>
      </c>
      <c r="E7" s="14">
        <v>0</v>
      </c>
      <c r="F7" s="12"/>
      <c r="G7" s="15">
        <f>C7*E7*(1-F7)</f>
        <v>0</v>
      </c>
      <c r="H7" s="65"/>
    </row>
    <row r="8" spans="1:8" x14ac:dyDescent="0.25">
      <c r="A8" s="27"/>
      <c r="B8" s="10" t="s">
        <v>8</v>
      </c>
      <c r="C8" s="31">
        <v>858</v>
      </c>
      <c r="D8" s="13" t="s">
        <v>7</v>
      </c>
      <c r="E8" s="14">
        <v>0</v>
      </c>
      <c r="F8" s="12"/>
      <c r="G8" s="15">
        <f t="shared" ref="G8:G12" si="0">C8*E8*(1-F8)</f>
        <v>0</v>
      </c>
      <c r="H8" s="65"/>
    </row>
    <row r="9" spans="1:8" x14ac:dyDescent="0.25">
      <c r="A9" s="36"/>
      <c r="B9" s="10" t="s">
        <v>91</v>
      </c>
      <c r="C9" s="31">
        <v>1</v>
      </c>
      <c r="D9" s="13" t="s">
        <v>23</v>
      </c>
      <c r="E9" s="14">
        <v>0</v>
      </c>
      <c r="F9" s="12"/>
      <c r="G9" s="15">
        <f t="shared" si="0"/>
        <v>0</v>
      </c>
      <c r="H9" s="65"/>
    </row>
    <row r="10" spans="1:8" x14ac:dyDescent="0.25">
      <c r="A10" s="28"/>
      <c r="B10" s="10" t="s">
        <v>68</v>
      </c>
      <c r="C10" s="31">
        <v>8</v>
      </c>
      <c r="D10" s="13" t="s">
        <v>10</v>
      </c>
      <c r="E10" s="14">
        <v>0</v>
      </c>
      <c r="F10" s="12"/>
      <c r="G10" s="15">
        <f t="shared" si="0"/>
        <v>0</v>
      </c>
      <c r="H10" s="65"/>
    </row>
    <row r="11" spans="1:8" x14ac:dyDescent="0.25">
      <c r="A11" s="28"/>
      <c r="B11" s="10" t="s">
        <v>69</v>
      </c>
      <c r="C11" s="31">
        <v>4</v>
      </c>
      <c r="D11" s="13" t="s">
        <v>10</v>
      </c>
      <c r="E11" s="14">
        <v>0</v>
      </c>
      <c r="F11" s="12"/>
      <c r="G11" s="15">
        <f t="shared" si="0"/>
        <v>0</v>
      </c>
      <c r="H11" s="65"/>
    </row>
    <row r="12" spans="1:8" x14ac:dyDescent="0.25">
      <c r="A12" s="28"/>
      <c r="B12" s="10" t="s">
        <v>70</v>
      </c>
      <c r="C12" s="31">
        <v>47</v>
      </c>
      <c r="D12" s="13" t="s">
        <v>11</v>
      </c>
      <c r="E12" s="14">
        <v>0</v>
      </c>
      <c r="F12" s="12"/>
      <c r="G12" s="15">
        <f t="shared" si="0"/>
        <v>0</v>
      </c>
      <c r="H12" s="65"/>
    </row>
    <row r="13" spans="1:8" x14ac:dyDescent="0.25">
      <c r="A13" s="27"/>
      <c r="B13" s="9" t="s">
        <v>24</v>
      </c>
      <c r="C13" s="30"/>
      <c r="D13" s="30"/>
      <c r="E13" s="14">
        <v>0</v>
      </c>
      <c r="F13" s="10"/>
      <c r="G13" s="10"/>
      <c r="H13" s="65"/>
    </row>
    <row r="14" spans="1:8" x14ac:dyDescent="0.25">
      <c r="A14" s="27"/>
      <c r="B14" s="9" t="s">
        <v>12</v>
      </c>
      <c r="C14" s="30"/>
      <c r="D14" s="30"/>
      <c r="E14" s="14">
        <v>0</v>
      </c>
      <c r="F14" s="10"/>
      <c r="G14" s="10"/>
      <c r="H14" s="65"/>
    </row>
    <row r="15" spans="1:8" x14ac:dyDescent="0.25">
      <c r="A15" s="27"/>
      <c r="B15" s="10" t="s">
        <v>13</v>
      </c>
      <c r="C15" s="31">
        <v>26</v>
      </c>
      <c r="D15" s="13" t="s">
        <v>11</v>
      </c>
      <c r="E15" s="14">
        <v>0</v>
      </c>
      <c r="F15" s="12"/>
      <c r="G15" s="15">
        <f>C15*E15*(1-F15)</f>
        <v>0</v>
      </c>
      <c r="H15" s="65"/>
    </row>
    <row r="16" spans="1:8" x14ac:dyDescent="0.25">
      <c r="A16" s="28"/>
      <c r="B16" s="10" t="s">
        <v>87</v>
      </c>
      <c r="C16" s="31">
        <v>90</v>
      </c>
      <c r="D16" s="13" t="s">
        <v>11</v>
      </c>
      <c r="E16" s="14">
        <v>0</v>
      </c>
      <c r="F16" s="12"/>
      <c r="G16" s="15">
        <f t="shared" ref="G16:G21" si="1">C16*E16*(1-F16)</f>
        <v>0</v>
      </c>
      <c r="H16" s="65"/>
    </row>
    <row r="17" spans="1:8" x14ac:dyDescent="0.25">
      <c r="A17" s="28"/>
      <c r="B17" s="10" t="s">
        <v>72</v>
      </c>
      <c r="C17" s="31">
        <v>165</v>
      </c>
      <c r="D17" s="13" t="s">
        <v>11</v>
      </c>
      <c r="E17" s="14">
        <v>0</v>
      </c>
      <c r="F17" s="12"/>
      <c r="G17" s="15">
        <f t="shared" si="1"/>
        <v>0</v>
      </c>
      <c r="H17" s="65"/>
    </row>
    <row r="18" spans="1:8" x14ac:dyDescent="0.25">
      <c r="A18" s="28"/>
      <c r="B18" s="10" t="s">
        <v>73</v>
      </c>
      <c r="C18" s="31">
        <v>100</v>
      </c>
      <c r="D18" s="13" t="s">
        <v>11</v>
      </c>
      <c r="E18" s="14">
        <v>0</v>
      </c>
      <c r="F18" s="12"/>
      <c r="G18" s="15">
        <f t="shared" si="1"/>
        <v>0</v>
      </c>
      <c r="H18" s="65"/>
    </row>
    <row r="19" spans="1:8" x14ac:dyDescent="0.25">
      <c r="A19" s="28"/>
      <c r="B19" s="10" t="s">
        <v>74</v>
      </c>
      <c r="C19" s="31">
        <v>65</v>
      </c>
      <c r="D19" s="13" t="s">
        <v>11</v>
      </c>
      <c r="E19" s="14">
        <v>0</v>
      </c>
      <c r="F19" s="12"/>
      <c r="G19" s="15">
        <f t="shared" si="1"/>
        <v>0</v>
      </c>
      <c r="H19" s="65"/>
    </row>
    <row r="20" spans="1:8" ht="27" x14ac:dyDescent="0.25">
      <c r="A20" s="28"/>
      <c r="B20" s="10" t="s">
        <v>75</v>
      </c>
      <c r="C20" s="31">
        <v>15</v>
      </c>
      <c r="D20" s="13" t="s">
        <v>11</v>
      </c>
      <c r="E20" s="14">
        <v>0</v>
      </c>
      <c r="F20" s="12"/>
      <c r="G20" s="15">
        <f t="shared" si="1"/>
        <v>0</v>
      </c>
      <c r="H20" s="65"/>
    </row>
    <row r="21" spans="1:8" ht="27" x14ac:dyDescent="0.25">
      <c r="A21" s="28"/>
      <c r="B21" s="10" t="s">
        <v>71</v>
      </c>
      <c r="C21" s="31">
        <v>20</v>
      </c>
      <c r="D21" s="13" t="s">
        <v>11</v>
      </c>
      <c r="E21" s="14">
        <v>0</v>
      </c>
      <c r="F21" s="12"/>
      <c r="G21" s="15">
        <f t="shared" si="1"/>
        <v>0</v>
      </c>
      <c r="H21" s="65"/>
    </row>
    <row r="22" spans="1:8" x14ac:dyDescent="0.25">
      <c r="A22" s="61"/>
      <c r="B22" s="9" t="s">
        <v>14</v>
      </c>
      <c r="C22" s="31"/>
      <c r="D22" s="13"/>
      <c r="E22" s="14">
        <v>0</v>
      </c>
      <c r="F22" s="12"/>
      <c r="G22" s="15"/>
      <c r="H22" s="65"/>
    </row>
    <row r="23" spans="1:8" x14ac:dyDescent="0.25">
      <c r="A23" s="28"/>
      <c r="B23" s="10" t="s">
        <v>15</v>
      </c>
      <c r="C23" s="31">
        <v>30</v>
      </c>
      <c r="D23" s="13" t="s">
        <v>9</v>
      </c>
      <c r="E23" s="14">
        <v>0</v>
      </c>
      <c r="F23" s="12"/>
      <c r="G23" s="15">
        <f t="shared" ref="G23:G29" si="2">C23*E23*(1-F23)</f>
        <v>0</v>
      </c>
      <c r="H23" s="65"/>
    </row>
    <row r="24" spans="1:8" x14ac:dyDescent="0.25">
      <c r="A24" s="28"/>
      <c r="B24" s="10" t="s">
        <v>16</v>
      </c>
      <c r="C24" s="31">
        <v>26</v>
      </c>
      <c r="D24" s="13" t="s">
        <v>11</v>
      </c>
      <c r="E24" s="14">
        <v>0</v>
      </c>
      <c r="F24" s="12"/>
      <c r="G24" s="15">
        <f t="shared" si="2"/>
        <v>0</v>
      </c>
      <c r="H24" s="65"/>
    </row>
    <row r="25" spans="1:8" x14ac:dyDescent="0.25">
      <c r="A25" s="28"/>
      <c r="B25" s="10" t="s">
        <v>17</v>
      </c>
      <c r="C25" s="31">
        <v>4</v>
      </c>
      <c r="D25" s="13" t="s">
        <v>9</v>
      </c>
      <c r="E25" s="14">
        <v>0</v>
      </c>
      <c r="F25" s="12"/>
      <c r="G25" s="15">
        <f t="shared" si="2"/>
        <v>0</v>
      </c>
      <c r="H25" s="65"/>
    </row>
    <row r="26" spans="1:8" x14ac:dyDescent="0.25">
      <c r="A26" s="28"/>
      <c r="B26" s="10" t="s">
        <v>18</v>
      </c>
      <c r="C26" s="31">
        <v>2</v>
      </c>
      <c r="D26" s="13" t="s">
        <v>9</v>
      </c>
      <c r="E26" s="14">
        <v>0</v>
      </c>
      <c r="F26" s="12"/>
      <c r="G26" s="15">
        <f t="shared" si="2"/>
        <v>0</v>
      </c>
      <c r="H26" s="65"/>
    </row>
    <row r="27" spans="1:8" x14ac:dyDescent="0.25">
      <c r="A27" s="28"/>
      <c r="B27" s="10" t="s">
        <v>19</v>
      </c>
      <c r="C27" s="31">
        <v>2</v>
      </c>
      <c r="D27" s="13" t="s">
        <v>9</v>
      </c>
      <c r="E27" s="14">
        <v>0</v>
      </c>
      <c r="F27" s="12"/>
      <c r="G27" s="15">
        <f t="shared" si="2"/>
        <v>0</v>
      </c>
      <c r="H27" s="65"/>
    </row>
    <row r="28" spans="1:8" x14ac:dyDescent="0.25">
      <c r="A28" s="28"/>
      <c r="B28" s="10" t="s">
        <v>20</v>
      </c>
      <c r="C28" s="31">
        <v>6</v>
      </c>
      <c r="D28" s="13" t="s">
        <v>9</v>
      </c>
      <c r="E28" s="14">
        <v>0</v>
      </c>
      <c r="F28" s="12"/>
      <c r="G28" s="15">
        <f t="shared" si="2"/>
        <v>0</v>
      </c>
      <c r="H28" s="65"/>
    </row>
    <row r="29" spans="1:8" x14ac:dyDescent="0.25">
      <c r="A29" s="28"/>
      <c r="B29" s="10" t="s">
        <v>21</v>
      </c>
      <c r="C29" s="31">
        <v>11</v>
      </c>
      <c r="D29" s="13" t="s">
        <v>11</v>
      </c>
      <c r="E29" s="14">
        <v>0</v>
      </c>
      <c r="F29" s="12"/>
      <c r="G29" s="15">
        <f t="shared" si="2"/>
        <v>0</v>
      </c>
      <c r="H29" s="65"/>
    </row>
    <row r="30" spans="1:8" x14ac:dyDescent="0.25">
      <c r="A30" s="27"/>
      <c r="B30" s="10" t="s">
        <v>22</v>
      </c>
      <c r="C30" s="31">
        <v>1</v>
      </c>
      <c r="D30" s="13" t="s">
        <v>23</v>
      </c>
      <c r="E30" s="14">
        <v>0</v>
      </c>
      <c r="F30" s="12"/>
      <c r="G30" s="15">
        <f>C30*E30*(1-F30)</f>
        <v>0</v>
      </c>
      <c r="H30" s="65"/>
    </row>
    <row r="31" spans="1:8" x14ac:dyDescent="0.25">
      <c r="A31" s="27"/>
      <c r="B31" s="9" t="s">
        <v>24</v>
      </c>
      <c r="C31" s="30"/>
      <c r="D31" s="30"/>
      <c r="E31" s="14">
        <v>0</v>
      </c>
      <c r="F31" s="10"/>
      <c r="G31" s="10"/>
      <c r="H31" s="65"/>
    </row>
    <row r="32" spans="1:8" x14ac:dyDescent="0.25">
      <c r="A32" s="27"/>
      <c r="B32" s="9" t="s">
        <v>25</v>
      </c>
      <c r="C32" s="30"/>
      <c r="D32" s="30"/>
      <c r="E32" s="14">
        <v>0</v>
      </c>
      <c r="F32" s="10"/>
      <c r="G32" s="10"/>
      <c r="H32" s="65"/>
    </row>
    <row r="33" spans="1:8" x14ac:dyDescent="0.25">
      <c r="A33" s="27"/>
      <c r="B33" s="9" t="s">
        <v>24</v>
      </c>
      <c r="C33" s="30"/>
      <c r="D33" s="30"/>
      <c r="E33" s="14">
        <v>0</v>
      </c>
      <c r="F33" s="10"/>
      <c r="G33" s="10"/>
      <c r="H33" s="65"/>
    </row>
    <row r="34" spans="1:8" x14ac:dyDescent="0.25">
      <c r="A34" s="27"/>
      <c r="B34" s="9" t="s">
        <v>26</v>
      </c>
      <c r="C34" s="30"/>
      <c r="D34" s="30"/>
      <c r="E34" s="14">
        <v>0</v>
      </c>
      <c r="F34" s="10"/>
      <c r="G34" s="10"/>
      <c r="H34" s="65"/>
    </row>
    <row r="35" spans="1:8" ht="27" x14ac:dyDescent="0.25">
      <c r="A35" s="28"/>
      <c r="B35" s="39" t="s">
        <v>76</v>
      </c>
      <c r="C35" s="31">
        <v>1</v>
      </c>
      <c r="D35" s="13" t="s">
        <v>9</v>
      </c>
      <c r="E35" s="14">
        <v>0</v>
      </c>
      <c r="F35" s="62"/>
      <c r="G35" s="15">
        <f t="shared" ref="G35" si="3">C35*E35*(1-F35)</f>
        <v>0</v>
      </c>
      <c r="H35" s="65"/>
    </row>
    <row r="36" spans="1:8" x14ac:dyDescent="0.25">
      <c r="A36" s="27"/>
      <c r="B36" s="9" t="s">
        <v>24</v>
      </c>
      <c r="C36" s="30"/>
      <c r="D36" s="30"/>
      <c r="E36" s="14">
        <v>0</v>
      </c>
      <c r="F36" s="10"/>
      <c r="G36" s="10"/>
      <c r="H36" s="65"/>
    </row>
    <row r="37" spans="1:8" x14ac:dyDescent="0.25">
      <c r="A37" s="27"/>
      <c r="B37" s="9" t="s">
        <v>30</v>
      </c>
      <c r="C37" s="30"/>
      <c r="D37" s="30"/>
      <c r="E37" s="14">
        <v>0</v>
      </c>
      <c r="F37" s="10"/>
      <c r="G37" s="10"/>
      <c r="H37" s="65"/>
    </row>
    <row r="38" spans="1:8" x14ac:dyDescent="0.25">
      <c r="A38" s="27"/>
      <c r="B38" s="10" t="s">
        <v>32</v>
      </c>
      <c r="C38" s="31">
        <v>26</v>
      </c>
      <c r="D38" s="13" t="s">
        <v>29</v>
      </c>
      <c r="E38" s="14">
        <v>0</v>
      </c>
      <c r="F38" s="12"/>
      <c r="G38" s="15">
        <f>C38*E38*(1-F38)</f>
        <v>0</v>
      </c>
      <c r="H38" s="65"/>
    </row>
    <row r="39" spans="1:8" ht="27" x14ac:dyDescent="0.25">
      <c r="A39" s="45"/>
      <c r="B39" s="40" t="s">
        <v>77</v>
      </c>
      <c r="C39" s="31">
        <v>2</v>
      </c>
      <c r="D39" s="13" t="s">
        <v>9</v>
      </c>
      <c r="E39" s="14">
        <v>0</v>
      </c>
      <c r="F39" s="12"/>
      <c r="G39" s="15">
        <f t="shared" ref="G39:G46" si="4">C39*E39*(1-F39)</f>
        <v>0</v>
      </c>
      <c r="H39" s="65"/>
    </row>
    <row r="40" spans="1:8" x14ac:dyDescent="0.25">
      <c r="A40" s="27"/>
      <c r="B40" s="10" t="s">
        <v>33</v>
      </c>
      <c r="C40" s="31">
        <v>15</v>
      </c>
      <c r="D40" s="13" t="s">
        <v>9</v>
      </c>
      <c r="E40" s="14">
        <v>0</v>
      </c>
      <c r="F40" s="12"/>
      <c r="G40" s="15">
        <f t="shared" si="4"/>
        <v>0</v>
      </c>
      <c r="H40" s="65"/>
    </row>
    <row r="41" spans="1:8" x14ac:dyDescent="0.25">
      <c r="A41" s="27"/>
      <c r="B41" s="10" t="s">
        <v>34</v>
      </c>
      <c r="C41" s="31">
        <v>4400</v>
      </c>
      <c r="D41" s="13" t="s">
        <v>9</v>
      </c>
      <c r="E41" s="14">
        <v>0</v>
      </c>
      <c r="F41" s="12"/>
      <c r="G41" s="15">
        <f t="shared" si="4"/>
        <v>0</v>
      </c>
      <c r="H41" s="65"/>
    </row>
    <row r="42" spans="1:8" x14ac:dyDescent="0.25">
      <c r="A42" s="27"/>
      <c r="B42" s="10" t="s">
        <v>82</v>
      </c>
      <c r="C42" s="31">
        <v>2500</v>
      </c>
      <c r="D42" s="13" t="s">
        <v>9</v>
      </c>
      <c r="E42" s="14">
        <v>0</v>
      </c>
      <c r="F42" s="12"/>
      <c r="G42" s="15">
        <f t="shared" si="4"/>
        <v>0</v>
      </c>
      <c r="H42" s="65"/>
    </row>
    <row r="43" spans="1:8" x14ac:dyDescent="0.25">
      <c r="A43" s="28"/>
      <c r="B43" s="40" t="s">
        <v>81</v>
      </c>
      <c r="C43" s="31">
        <v>15</v>
      </c>
      <c r="D43" s="13" t="s">
        <v>9</v>
      </c>
      <c r="E43" s="14">
        <v>0</v>
      </c>
      <c r="F43" s="12"/>
      <c r="G43" s="15">
        <f t="shared" si="4"/>
        <v>0</v>
      </c>
      <c r="H43" s="65"/>
    </row>
    <row r="44" spans="1:8" x14ac:dyDescent="0.25">
      <c r="A44" s="27"/>
      <c r="B44" s="10" t="s">
        <v>35</v>
      </c>
      <c r="C44" s="31">
        <v>1</v>
      </c>
      <c r="D44" s="13" t="s">
        <v>23</v>
      </c>
      <c r="E44" s="14">
        <v>0</v>
      </c>
      <c r="F44" s="12"/>
      <c r="G44" s="15">
        <f t="shared" si="4"/>
        <v>0</v>
      </c>
      <c r="H44" s="65"/>
    </row>
    <row r="45" spans="1:8" x14ac:dyDescent="0.25">
      <c r="A45" s="27"/>
      <c r="B45" s="10" t="s">
        <v>36</v>
      </c>
      <c r="C45" s="31">
        <v>1</v>
      </c>
      <c r="D45" s="13" t="s">
        <v>23</v>
      </c>
      <c r="E45" s="14">
        <v>0</v>
      </c>
      <c r="F45" s="12"/>
      <c r="G45" s="15">
        <f t="shared" si="4"/>
        <v>0</v>
      </c>
      <c r="H45" s="65"/>
    </row>
    <row r="46" spans="1:8" x14ac:dyDescent="0.25">
      <c r="A46" s="27"/>
      <c r="B46" s="10" t="s">
        <v>37</v>
      </c>
      <c r="C46" s="79">
        <v>1</v>
      </c>
      <c r="D46" s="13" t="s">
        <v>23</v>
      </c>
      <c r="E46" s="14">
        <v>0</v>
      </c>
      <c r="F46" s="12"/>
      <c r="G46" s="15">
        <f t="shared" si="4"/>
        <v>0</v>
      </c>
      <c r="H46" s="65"/>
    </row>
    <row r="47" spans="1:8" x14ac:dyDescent="0.25">
      <c r="A47" s="27"/>
      <c r="B47" s="9" t="s">
        <v>24</v>
      </c>
      <c r="C47" s="30"/>
      <c r="D47" s="30"/>
      <c r="E47" s="14">
        <v>0</v>
      </c>
      <c r="F47" s="10"/>
      <c r="G47" s="10"/>
      <c r="H47" s="65"/>
    </row>
    <row r="48" spans="1:8" x14ac:dyDescent="0.25">
      <c r="A48" s="27"/>
      <c r="B48" s="9" t="s">
        <v>38</v>
      </c>
      <c r="C48" s="32"/>
      <c r="D48" s="13"/>
      <c r="E48" s="14">
        <v>0</v>
      </c>
      <c r="F48" s="12"/>
      <c r="G48" s="15"/>
      <c r="H48" s="65"/>
    </row>
    <row r="49" spans="1:8" ht="40.5" x14ac:dyDescent="0.25">
      <c r="A49" s="45"/>
      <c r="B49" s="40" t="s">
        <v>83</v>
      </c>
      <c r="C49" s="41">
        <v>6</v>
      </c>
      <c r="D49" s="42" t="s">
        <v>9</v>
      </c>
      <c r="E49" s="14">
        <v>0</v>
      </c>
      <c r="F49" s="43"/>
      <c r="G49" s="44">
        <f t="shared" ref="G49" si="5">C49*E49*(1-F49)</f>
        <v>0</v>
      </c>
      <c r="H49" s="66"/>
    </row>
    <row r="50" spans="1:8" x14ac:dyDescent="0.25">
      <c r="A50" s="27"/>
      <c r="B50" s="9" t="s">
        <v>24</v>
      </c>
      <c r="C50" s="30"/>
      <c r="D50" s="30"/>
      <c r="E50" s="14">
        <v>0</v>
      </c>
      <c r="F50" s="10"/>
      <c r="G50" s="10"/>
      <c r="H50" s="65"/>
    </row>
    <row r="51" spans="1:8" x14ac:dyDescent="0.25">
      <c r="A51" s="27"/>
      <c r="B51" s="9" t="s">
        <v>39</v>
      </c>
      <c r="C51" s="30"/>
      <c r="D51" s="30"/>
      <c r="E51" s="14">
        <v>0</v>
      </c>
      <c r="F51" s="10"/>
      <c r="G51" s="10"/>
      <c r="H51" s="65"/>
    </row>
    <row r="52" spans="1:8" x14ac:dyDescent="0.25">
      <c r="A52" s="27"/>
      <c r="B52" s="10" t="s">
        <v>40</v>
      </c>
      <c r="C52" s="31">
        <v>1</v>
      </c>
      <c r="D52" s="13" t="s">
        <v>23</v>
      </c>
      <c r="E52" s="14">
        <v>0</v>
      </c>
      <c r="F52" s="12"/>
      <c r="G52" s="15">
        <f t="shared" ref="G52:G53" si="6">C52*E52*(1-F52)</f>
        <v>0</v>
      </c>
      <c r="H52" s="65"/>
    </row>
    <row r="53" spans="1:8" x14ac:dyDescent="0.25">
      <c r="A53" s="27"/>
      <c r="B53" s="10" t="s">
        <v>41</v>
      </c>
      <c r="C53" s="31">
        <v>1</v>
      </c>
      <c r="D53" s="13" t="s">
        <v>23</v>
      </c>
      <c r="E53" s="14">
        <v>0</v>
      </c>
      <c r="F53" s="12"/>
      <c r="G53" s="15">
        <f t="shared" si="6"/>
        <v>0</v>
      </c>
      <c r="H53" s="65"/>
    </row>
    <row r="54" spans="1:8" x14ac:dyDescent="0.25">
      <c r="A54" s="27"/>
      <c r="B54" s="9" t="s">
        <v>24</v>
      </c>
      <c r="C54" s="30"/>
      <c r="D54" s="30"/>
      <c r="E54" s="14">
        <v>0</v>
      </c>
      <c r="F54" s="10"/>
      <c r="G54" s="10"/>
      <c r="H54" s="65"/>
    </row>
    <row r="55" spans="1:8" x14ac:dyDescent="0.25">
      <c r="A55" s="27"/>
      <c r="B55" s="9" t="s">
        <v>42</v>
      </c>
      <c r="C55" s="30"/>
      <c r="D55" s="30"/>
      <c r="E55" s="14">
        <v>0</v>
      </c>
      <c r="F55" s="10"/>
      <c r="G55" s="10"/>
      <c r="H55" s="65"/>
    </row>
    <row r="56" spans="1:8" x14ac:dyDescent="0.25">
      <c r="A56" s="27"/>
      <c r="B56" s="10" t="s">
        <v>43</v>
      </c>
      <c r="C56" s="30">
        <v>1</v>
      </c>
      <c r="D56" s="30" t="s">
        <v>23</v>
      </c>
      <c r="E56" s="14">
        <v>0</v>
      </c>
      <c r="F56" s="10"/>
      <c r="G56" s="15">
        <f t="shared" ref="G56:G72" si="7">C56*E56*(1-F56)</f>
        <v>0</v>
      </c>
      <c r="H56" s="65"/>
    </row>
    <row r="57" spans="1:8" x14ac:dyDescent="0.25">
      <c r="A57" s="27"/>
      <c r="B57" s="10" t="s">
        <v>44</v>
      </c>
      <c r="C57" s="31">
        <v>715</v>
      </c>
      <c r="D57" s="13" t="s">
        <v>7</v>
      </c>
      <c r="E57" s="14">
        <v>0</v>
      </c>
      <c r="F57" s="12"/>
      <c r="G57" s="15">
        <f t="shared" si="7"/>
        <v>0</v>
      </c>
      <c r="H57" s="65"/>
    </row>
    <row r="58" spans="1:8" x14ac:dyDescent="0.25">
      <c r="A58" s="27"/>
      <c r="B58" s="10" t="s">
        <v>45</v>
      </c>
      <c r="C58" s="31">
        <v>36</v>
      </c>
      <c r="D58" s="13" t="s">
        <v>7</v>
      </c>
      <c r="E58" s="14">
        <v>0</v>
      </c>
      <c r="F58" s="12"/>
      <c r="G58" s="15">
        <f t="shared" si="7"/>
        <v>0</v>
      </c>
      <c r="H58" s="65"/>
    </row>
    <row r="59" spans="1:8" x14ac:dyDescent="0.25">
      <c r="A59" s="27"/>
      <c r="B59" s="10" t="s">
        <v>47</v>
      </c>
      <c r="C59" s="31">
        <v>715</v>
      </c>
      <c r="D59" s="13" t="s">
        <v>7</v>
      </c>
      <c r="E59" s="14">
        <v>0</v>
      </c>
      <c r="F59" s="12"/>
      <c r="G59" s="15">
        <f t="shared" si="7"/>
        <v>0</v>
      </c>
      <c r="H59" s="65"/>
    </row>
    <row r="60" spans="1:8" x14ac:dyDescent="0.25">
      <c r="A60" s="27"/>
      <c r="B60" s="10" t="s">
        <v>88</v>
      </c>
      <c r="C60" s="31">
        <v>179</v>
      </c>
      <c r="D60" s="13" t="s">
        <v>7</v>
      </c>
      <c r="E60" s="14">
        <v>0</v>
      </c>
      <c r="F60" s="12"/>
      <c r="G60" s="15">
        <f t="shared" si="7"/>
        <v>0</v>
      </c>
      <c r="H60" s="65"/>
    </row>
    <row r="61" spans="1:8" x14ac:dyDescent="0.25">
      <c r="A61" s="27"/>
      <c r="B61" s="10" t="s">
        <v>50</v>
      </c>
      <c r="C61" s="31">
        <v>2</v>
      </c>
      <c r="D61" s="13" t="s">
        <v>9</v>
      </c>
      <c r="E61" s="14">
        <v>0</v>
      </c>
      <c r="F61" s="12"/>
      <c r="G61" s="15">
        <f t="shared" si="7"/>
        <v>0</v>
      </c>
      <c r="H61" s="65"/>
    </row>
    <row r="62" spans="1:8" x14ac:dyDescent="0.25">
      <c r="A62" s="27"/>
      <c r="B62" s="10" t="s">
        <v>51</v>
      </c>
      <c r="C62" s="31">
        <v>26</v>
      </c>
      <c r="D62" s="13" t="s">
        <v>29</v>
      </c>
      <c r="E62" s="14">
        <v>0</v>
      </c>
      <c r="F62" s="12"/>
      <c r="G62" s="15">
        <f t="shared" si="7"/>
        <v>0</v>
      </c>
      <c r="H62" s="65"/>
    </row>
    <row r="63" spans="1:8" x14ac:dyDescent="0.25">
      <c r="A63" s="27"/>
      <c r="B63" s="10" t="s">
        <v>53</v>
      </c>
      <c r="C63" s="31">
        <v>715</v>
      </c>
      <c r="D63" s="13" t="s">
        <v>7</v>
      </c>
      <c r="E63" s="14">
        <v>0</v>
      </c>
      <c r="F63" s="12"/>
      <c r="G63" s="15">
        <f t="shared" si="7"/>
        <v>0</v>
      </c>
      <c r="H63" s="65"/>
    </row>
    <row r="64" spans="1:8" x14ac:dyDescent="0.25">
      <c r="A64" s="27"/>
      <c r="B64" s="10" t="s">
        <v>54</v>
      </c>
      <c r="C64" s="31">
        <v>715</v>
      </c>
      <c r="D64" s="13" t="s">
        <v>7</v>
      </c>
      <c r="E64" s="14">
        <v>0</v>
      </c>
      <c r="F64" s="12"/>
      <c r="G64" s="15">
        <f t="shared" si="7"/>
        <v>0</v>
      </c>
      <c r="H64" s="65"/>
    </row>
    <row r="65" spans="1:8" x14ac:dyDescent="0.25">
      <c r="A65" s="27"/>
      <c r="B65" s="10" t="s">
        <v>90</v>
      </c>
      <c r="C65" s="31">
        <v>715</v>
      </c>
      <c r="D65" s="13" t="s">
        <v>7</v>
      </c>
      <c r="E65" s="14">
        <v>0</v>
      </c>
      <c r="F65" s="12"/>
      <c r="G65" s="15">
        <f t="shared" si="7"/>
        <v>0</v>
      </c>
      <c r="H65" s="65"/>
    </row>
    <row r="66" spans="1:8" x14ac:dyDescent="0.25">
      <c r="A66" s="27"/>
      <c r="B66" s="10" t="s">
        <v>55</v>
      </c>
      <c r="C66" s="31">
        <v>481</v>
      </c>
      <c r="D66" s="13" t="s">
        <v>56</v>
      </c>
      <c r="E66" s="14">
        <v>0</v>
      </c>
      <c r="F66" s="12"/>
      <c r="G66" s="15">
        <f t="shared" si="7"/>
        <v>0</v>
      </c>
      <c r="H66" s="65"/>
    </row>
    <row r="67" spans="1:8" x14ac:dyDescent="0.25">
      <c r="A67" s="27"/>
      <c r="B67" s="10" t="s">
        <v>57</v>
      </c>
      <c r="C67" s="31">
        <v>81</v>
      </c>
      <c r="D67" s="13" t="s">
        <v>56</v>
      </c>
      <c r="E67" s="14">
        <v>0</v>
      </c>
      <c r="F67" s="12"/>
      <c r="G67" s="15">
        <f t="shared" si="7"/>
        <v>0</v>
      </c>
      <c r="H67" s="65"/>
    </row>
    <row r="68" spans="1:8" x14ac:dyDescent="0.25">
      <c r="A68" s="27"/>
      <c r="B68" s="10" t="s">
        <v>58</v>
      </c>
      <c r="C68" s="31">
        <v>2</v>
      </c>
      <c r="D68" s="13" t="s">
        <v>9</v>
      </c>
      <c r="E68" s="14">
        <v>0</v>
      </c>
      <c r="F68" s="12"/>
      <c r="G68" s="15">
        <f t="shared" si="7"/>
        <v>0</v>
      </c>
      <c r="H68" s="65"/>
    </row>
    <row r="69" spans="1:8" x14ac:dyDescent="0.25">
      <c r="A69" s="27"/>
      <c r="B69" s="10" t="s">
        <v>59</v>
      </c>
      <c r="C69" s="31">
        <v>1</v>
      </c>
      <c r="D69" s="13" t="s">
        <v>9</v>
      </c>
      <c r="E69" s="14">
        <v>0</v>
      </c>
      <c r="F69" s="12"/>
      <c r="G69" s="15">
        <f t="shared" si="7"/>
        <v>0</v>
      </c>
      <c r="H69" s="65"/>
    </row>
    <row r="70" spans="1:8" x14ac:dyDescent="0.25">
      <c r="A70" s="27"/>
      <c r="B70" s="10" t="s">
        <v>60</v>
      </c>
      <c r="C70" s="31">
        <v>1</v>
      </c>
      <c r="D70" s="13" t="s">
        <v>23</v>
      </c>
      <c r="E70" s="14">
        <v>0</v>
      </c>
      <c r="F70" s="12"/>
      <c r="G70" s="15">
        <f t="shared" si="7"/>
        <v>0</v>
      </c>
      <c r="H70" s="65"/>
    </row>
    <row r="71" spans="1:8" x14ac:dyDescent="0.25">
      <c r="A71" s="27"/>
      <c r="B71" s="10" t="s">
        <v>61</v>
      </c>
      <c r="C71" s="31">
        <v>1</v>
      </c>
      <c r="D71" s="13" t="s">
        <v>23</v>
      </c>
      <c r="E71" s="14">
        <v>0</v>
      </c>
      <c r="F71" s="12"/>
      <c r="G71" s="15">
        <f t="shared" si="7"/>
        <v>0</v>
      </c>
      <c r="H71" s="65"/>
    </row>
    <row r="72" spans="1:8" x14ac:dyDescent="0.25">
      <c r="A72" s="27"/>
      <c r="B72" s="10" t="s">
        <v>62</v>
      </c>
      <c r="C72" s="80">
        <v>1</v>
      </c>
      <c r="D72" s="13" t="s">
        <v>23</v>
      </c>
      <c r="E72" s="14">
        <v>0</v>
      </c>
      <c r="F72" s="12"/>
      <c r="G72" s="15">
        <f t="shared" si="7"/>
        <v>0</v>
      </c>
      <c r="H72" s="65"/>
    </row>
    <row r="73" spans="1:8" ht="15.75" thickBot="1" x14ac:dyDescent="0.3">
      <c r="A73" s="29"/>
      <c r="B73" s="16"/>
      <c r="C73" s="33"/>
      <c r="D73" s="33"/>
      <c r="E73" s="16"/>
      <c r="F73" s="16"/>
      <c r="G73" s="16"/>
      <c r="H73" s="67"/>
    </row>
    <row r="74" spans="1:8" x14ac:dyDescent="0.25">
      <c r="A74" s="18"/>
      <c r="B74" s="19"/>
      <c r="C74" s="34"/>
      <c r="D74" s="34"/>
      <c r="E74" s="19"/>
      <c r="F74" s="19"/>
      <c r="G74" s="19"/>
      <c r="H74" s="52"/>
    </row>
    <row r="75" spans="1:8" ht="16.5" x14ac:dyDescent="0.3">
      <c r="A75" s="21"/>
      <c r="B75" s="81" t="s">
        <v>85</v>
      </c>
      <c r="C75" s="47"/>
      <c r="D75" s="47"/>
      <c r="E75" s="37"/>
      <c r="F75" s="48"/>
      <c r="G75" s="87">
        <f>SUM(G6:G73)</f>
        <v>0</v>
      </c>
      <c r="H75" s="53"/>
    </row>
    <row r="76" spans="1:8" x14ac:dyDescent="0.25">
      <c r="A76" s="21"/>
      <c r="B76" s="46" t="s">
        <v>6</v>
      </c>
      <c r="C76" s="47"/>
      <c r="D76" s="47"/>
      <c r="E76" s="37"/>
      <c r="F76" s="49">
        <v>0.21</v>
      </c>
      <c r="G76" s="38">
        <f>G75*F76</f>
        <v>0</v>
      </c>
      <c r="H76" s="53"/>
    </row>
    <row r="77" spans="1:8" ht="15.75" thickBot="1" x14ac:dyDescent="0.3">
      <c r="A77" s="23"/>
      <c r="B77" s="24" t="s">
        <v>63</v>
      </c>
      <c r="C77" s="35"/>
      <c r="D77" s="35"/>
      <c r="E77" s="25"/>
      <c r="F77" s="25"/>
      <c r="G77" s="50">
        <f>G75+G76</f>
        <v>0</v>
      </c>
      <c r="H77" s="54"/>
    </row>
  </sheetData>
  <mergeCells count="1">
    <mergeCell ref="C4:D4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I.+II. etapa</vt:lpstr>
      <vt:lpstr>I.etapa</vt:lpstr>
      <vt:lpstr>II. etapa</vt:lpstr>
      <vt:lpstr>'I.+II. etapa'!Názvy_tisku</vt:lpstr>
      <vt:lpstr>I.etapa!Názvy_tisku</vt:lpstr>
      <vt:lpstr>'II. etapa'!Názvy_tisku</vt:lpstr>
      <vt:lpstr>'I.+II. etapa'!Oblast_tisku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Ivona Šťastníková</dc:creator>
  <cp:lastModifiedBy>Petra</cp:lastModifiedBy>
  <cp:lastPrinted>2024-03-13T10:33:24Z</cp:lastPrinted>
  <dcterms:created xsi:type="dcterms:W3CDTF">2024-03-12T09:27:25Z</dcterms:created>
  <dcterms:modified xsi:type="dcterms:W3CDTF">2024-03-13T11:52:59Z</dcterms:modified>
</cp:coreProperties>
</file>